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95" windowHeight="12465" firstSheet="2" activeTab="2"/>
  </bookViews>
  <sheets>
    <sheet name="pRMHC4" sheetId="24" state="hidden" r:id="rId1"/>
    <sheet name="fa1vql" sheetId="23" state="hidden" r:id="rId2"/>
    <sheet name="1.财政拨款收支总表" sheetId="34" r:id="rId3"/>
    <sheet name="2.财政拨款支出表" sheetId="16" r:id="rId4"/>
    <sheet name="3.基本支出经济分类表" sheetId="25" r:id="rId5"/>
    <sheet name="4.三公经费支出表" sheetId="18" r:id="rId6"/>
    <sheet name="5.基金预算支出表" sheetId="20" r:id="rId7"/>
    <sheet name="snid7y" sheetId="22" state="hidden" r:id="rId8"/>
    <sheet name="6.部门收支总表" sheetId="33" r:id="rId9"/>
    <sheet name="7.部门收入总表" sheetId="31" r:id="rId10"/>
    <sheet name="8.部门支出总表" sheetId="32" r:id="rId11"/>
    <sheet name="9政府采购预算表" sheetId="35" r:id="rId12"/>
    <sheet name="10.部门整体绩效目标表" sheetId="36" r:id="rId13"/>
    <sheet name="11.项目绩效目标表-村社干部报酬" sheetId="37" r:id="rId14"/>
    <sheet name="村民小组长" sheetId="38" r:id="rId15"/>
    <sheet name="两委其他成员" sheetId="39" r:id="rId16"/>
    <sheet name="村务监督委员" sheetId="40" r:id="rId17"/>
    <sheet name="村干部参加社会保险" sheetId="41" r:id="rId18"/>
    <sheet name="社区干部参加社会保险" sheetId="42" r:id="rId19"/>
    <sheet name="村级组织办公经费" sheetId="43" r:id="rId20"/>
    <sheet name="村级服务群众专项经费" sheetId="44" r:id="rId21"/>
    <sheet name="老党员生活补助" sheetId="45" r:id="rId22"/>
    <sheet name="贫困村驻村工作队工作经费" sheetId="46" r:id="rId23"/>
    <sheet name="贫困村服务群众工作专项经费" sheetId="47" r:id="rId24"/>
    <sheet name="市政和公益设施运行维护" sheetId="48" r:id="rId25"/>
    <sheet name="武装工作经费" sheetId="49" r:id="rId26"/>
  </sheets>
  <definedNames>
    <definedName name="_QS_Unable_to_parse_defined_name_0">#N/A</definedName>
  </definedNames>
  <calcPr calcId="144525"/>
</workbook>
</file>

<file path=xl/sharedStrings.xml><?xml version="1.0" encoding="utf-8"?>
<sst xmlns="http://schemas.openxmlformats.org/spreadsheetml/2006/main" count="1081" uniqueCount="407">
  <si>
    <t>表一：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</si>
  <si>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20"/>
        <color rgb="FF000000"/>
        <rFont val="方正黑体_GBK"/>
        <charset val="134"/>
      </rPr>
      <t xml:space="preserve"> 东安镇人民政府 </t>
    </r>
    <r>
      <rPr>
        <b/>
        <sz val="20"/>
        <color rgb="FF000000"/>
        <rFont val="方正黑体_GBK"/>
        <charset val="134"/>
      </rPr>
      <t>2021年财政拨款收入支出总表</t>
    </r>
  </si>
  <si>
    <t>单位：万元</t>
  </si>
  <si>
    <t>收     入</t>
  </si>
  <si>
    <t>支     出</t>
  </si>
  <si>
    <t>项    目</t>
  </si>
  <si>
    <t>2021年预算数</t>
  </si>
  <si>
    <t>项目（按功能分类）</t>
  </si>
  <si>
    <t>决算数</t>
  </si>
  <si>
    <t>小计</t>
  </si>
  <si>
    <t>一般公共预算财政拨款</t>
  </si>
  <si>
    <t>政府性基金预算财政拨款</t>
  </si>
  <si>
    <t>国有资本经营预算拨款</t>
  </si>
  <si>
    <t xml:space="preserve">    一、本年收入</t>
  </si>
  <si>
    <t xml:space="preserve">   一、本年支出</t>
  </si>
  <si>
    <t>1.一般公共服务支出</t>
  </si>
  <si>
    <t>2.外交支出</t>
  </si>
  <si>
    <t>3.国防支出</t>
  </si>
  <si>
    <t>4.公共安全支出</t>
  </si>
  <si>
    <t>5.教育支出</t>
  </si>
  <si>
    <t>6.科学技术支出</t>
  </si>
  <si>
    <t>7.文化旅游体育与传媒支出</t>
  </si>
  <si>
    <t>8.社会保障和就业支出</t>
  </si>
  <si>
    <t>9.卫生健康支出</t>
  </si>
  <si>
    <t>10.节能环保支出</t>
  </si>
  <si>
    <t>11.城乡社区支出</t>
  </si>
  <si>
    <t>12.农林水支出</t>
  </si>
  <si>
    <t>13.交通运输支出</t>
  </si>
  <si>
    <t>14.资源勘探工业信息等支出</t>
  </si>
  <si>
    <t>15.商业服务业等支出</t>
  </si>
  <si>
    <t>16.金融支出</t>
  </si>
  <si>
    <t>17.援助其他地区支出</t>
  </si>
  <si>
    <t>18.自然资源海洋气象等支出</t>
  </si>
  <si>
    <t>19.住房保障支出</t>
  </si>
  <si>
    <t>20.粮油物资储备支出</t>
  </si>
  <si>
    <t>21.灾害防治及应急管理支出</t>
  </si>
  <si>
    <t>22.其他支出</t>
  </si>
  <si>
    <t xml:space="preserve">    二、上年结转</t>
  </si>
  <si>
    <t>23.债务还本支出</t>
  </si>
  <si>
    <t>一般公共预算拨款</t>
  </si>
  <si>
    <t>24.债务付息支出</t>
  </si>
  <si>
    <t>政府性基金预算拨款</t>
  </si>
  <si>
    <t>二、结转下年</t>
  </si>
  <si>
    <t>收入总计</t>
  </si>
  <si>
    <t xml:space="preserve">支出总计 </t>
  </si>
  <si>
    <t>说明：  1.此表反映财政拨款收支情况。本年收入分一般公共预算、政府性基金和国有资本经营预算三项进行反映。</t>
  </si>
  <si>
    <t xml:space="preserve">        2.“结转下年”是指单位的财政拨款收入未安排支出的部分，一般情况下应为“0”。</t>
  </si>
  <si>
    <t>表二：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</si>
  <si>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18"/>
        <color rgb="FF000000"/>
        <rFont val="方正黑体_GBK"/>
        <charset val="134"/>
      </rPr>
      <t xml:space="preserve">　东安镇人民政府 </t>
    </r>
    <r>
      <rPr>
        <b/>
        <sz val="18"/>
        <color rgb="FF000000"/>
        <rFont val="方正黑体_GBK"/>
        <charset val="134"/>
      </rPr>
      <t>2021年一般公共预算财政拨款支出预算表
（按功能科目分）</t>
    </r>
  </si>
  <si>
    <t>科目编码</t>
  </si>
  <si>
    <t>功能科目名称</t>
  </si>
  <si>
    <t>合计</t>
  </si>
  <si>
    <t>基本支出</t>
  </si>
  <si>
    <t>项目支出</t>
  </si>
  <si>
    <t>一般公共服务</t>
  </si>
  <si>
    <t xml:space="preserve">      人大事务</t>
  </si>
  <si>
    <t xml:space="preserve">          行政运行</t>
  </si>
  <si>
    <t xml:space="preserve">     政府办公厅（室）及相关机构事务</t>
  </si>
  <si>
    <t xml:space="preserve">      党委办公厅（室）及相关机构事务</t>
  </si>
  <si>
    <t xml:space="preserve">      其他共产党事务支出</t>
  </si>
  <si>
    <t xml:space="preserve">          其他共产党事务支出</t>
  </si>
  <si>
    <t>社会保障和就业</t>
  </si>
  <si>
    <t xml:space="preserve">    民政管理事务</t>
  </si>
  <si>
    <t xml:space="preserve">           基层政权建设和社区治理</t>
  </si>
  <si>
    <t>行政事业单位离退休</t>
  </si>
  <si>
    <t xml:space="preserve">      机关事业单位基本养老保险缴费支出</t>
  </si>
  <si>
    <t xml:space="preserve">      机关事业单位职业年金缴费支出</t>
  </si>
  <si>
    <t>医疗卫生</t>
  </si>
  <si>
    <t xml:space="preserve">      行政事业单位医疗</t>
  </si>
  <si>
    <t xml:space="preserve">          行政单位医疗</t>
  </si>
  <si>
    <t xml:space="preserve">          其他行政事业单位医疗支出</t>
  </si>
  <si>
    <t xml:space="preserve">      其他卫生健康支出</t>
  </si>
  <si>
    <t xml:space="preserve">          其他卫生健康支出</t>
  </si>
  <si>
    <t>城乡社区支出</t>
  </si>
  <si>
    <t xml:space="preserve">      城乡社区环境卫生（款）</t>
  </si>
  <si>
    <t xml:space="preserve">          城乡社区环境卫生（项）</t>
  </si>
  <si>
    <t>农林水支出</t>
  </si>
  <si>
    <t xml:space="preserve">      农村综合改革</t>
  </si>
  <si>
    <t xml:space="preserve">          对村民委员会和村党支部的补助</t>
  </si>
  <si>
    <t>扶贫</t>
  </si>
  <si>
    <t xml:space="preserve">          其他扶贫支出</t>
  </si>
  <si>
    <t>住房保障支出</t>
  </si>
  <si>
    <t>住房改革支出</t>
  </si>
  <si>
    <t>住房公积金</t>
  </si>
  <si>
    <t>表三：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</si>
  <si>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20"/>
        <color rgb="FF000000"/>
        <rFont val="方正黑体_GBK"/>
        <charset val="134"/>
      </rPr>
      <t>东安镇人民政府</t>
    </r>
    <r>
      <rPr>
        <b/>
        <sz val="18"/>
        <color rgb="FF000000"/>
        <rFont val="方正黑体_GBK"/>
        <charset val="134"/>
      </rPr>
      <t>2021年一般公共预算财政拨款基本支出预算表
（按支出经济分类分）</t>
    </r>
  </si>
  <si>
    <t>经济分类科目名称</t>
  </si>
  <si>
    <t>2021年基本支出</t>
  </si>
  <si>
    <t>类</t>
  </si>
  <si>
    <t>款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</si>
  <si>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</si>
  <si>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</si>
  <si>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</si>
  <si>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</si>
  <si>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</si>
  <si>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</si>
  <si>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</si>
  <si>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</si>
  <si>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住房公积金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</si>
  <si>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</si>
  <si>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</si>
  <si>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</si>
  <si>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</si>
  <si>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</si>
  <si>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</si>
  <si>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</si>
  <si>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</si>
  <si>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</si>
  <si>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</si>
  <si>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</si>
  <si>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</si>
  <si>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</si>
  <si>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</si>
  <si>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</si>
  <si>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</si>
  <si>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</si>
  <si>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</si>
  <si>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</si>
  <si>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</si>
  <si>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</si>
  <si>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</si>
  <si>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</si>
  <si>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</si>
  <si>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</si>
  <si>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</si>
  <si>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</si>
  <si>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</si>
  <si>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</si>
  <si>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</si>
  <si>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</si>
  <si>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</si>
  <si>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</si>
  <si>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</si>
  <si>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</si>
  <si>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</si>
  <si>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</si>
  <si>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</si>
  <si>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</si>
  <si>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</si>
  <si>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</si>
  <si>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</si>
  <si>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</si>
  <si>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</si>
  <si>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</si>
  <si>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</si>
  <si>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</si>
  <si>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</si>
  <si>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</si>
  <si>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</si>
  <si>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</si>
  <si>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</si>
  <si>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</si>
  <si>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</si>
  <si>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</si>
  <si>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</si>
  <si>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</si>
  <si>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对个人和家庭的补助</t>
  </si>
  <si>
    <t xml:space="preserve">  30305</t>
  </si>
  <si>
    <t xml:space="preserve">  生活补助</t>
  </si>
  <si>
    <t>说明：此表不得填报退休费支出。</t>
  </si>
  <si>
    <t>表四：</t>
  </si>
  <si>
    <t>城口县东安镇人民政府2021年一般公共预算“三公”经费支出表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</si>
  <si>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</si>
  <si>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</si>
  <si>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</si>
  <si>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</si>
  <si>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</si>
  <si>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表五：</t>
  </si>
  <si>
    <r>
      <rPr>
        <b/>
        <sz val="18"/>
        <color rgb="FF000000"/>
        <rFont val="方正黑体_GBK"/>
        <charset val="134"/>
      </rPr>
      <t>城口县</t>
    </r>
    <r>
      <rPr>
        <b/>
        <u/>
        <sz val="18"/>
        <color rgb="FF000000"/>
        <rFont val="方正黑体_GBK"/>
        <charset val="134"/>
      </rPr>
      <t>东安镇人民政府</t>
    </r>
    <r>
      <rPr>
        <b/>
        <sz val="18"/>
        <color rgb="FF000000"/>
        <rFont val="方正黑体_GBK"/>
        <charset val="134"/>
      </rPr>
      <t>2021年政府性基金预算支出表</t>
    </r>
  </si>
  <si>
    <t>2021年政府性基金预算财政拨款支出</t>
  </si>
  <si>
    <t>大中型水库移民后期扶持基金支出</t>
  </si>
  <si>
    <t>移民补助</t>
  </si>
  <si>
    <t>基础设施建设和经济发展</t>
  </si>
  <si>
    <t>…………</t>
  </si>
  <si>
    <t>城乡社区事务</t>
  </si>
  <si>
    <t>国有土地使用权出让收入安排的支出</t>
  </si>
  <si>
    <t>征地和拆迁补偿支出</t>
  </si>
  <si>
    <t>土地开发支出</t>
  </si>
  <si>
    <t>农林水事务</t>
  </si>
  <si>
    <t>地方水利建设基金支出</t>
  </si>
  <si>
    <t>水利工程建设</t>
  </si>
  <si>
    <t>水利工程维护</t>
  </si>
  <si>
    <t>交通运输</t>
  </si>
  <si>
    <t>车辆通行费安排的支出</t>
  </si>
  <si>
    <t>公路还贷</t>
  </si>
  <si>
    <t>政府还贷公路养护</t>
  </si>
  <si>
    <t>备注：本单位无政府性基金收支，故此表无数据。</t>
  </si>
  <si>
    <t>表六：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</si>
  <si>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20"/>
        <color rgb="FF000000"/>
        <rFont val="方正黑体_GBK"/>
        <charset val="134"/>
      </rPr>
      <t xml:space="preserve"> 东安镇人民政府 </t>
    </r>
    <r>
      <rPr>
        <b/>
        <sz val="20"/>
        <color rgb="FF000000"/>
        <rFont val="方正黑体_GBK"/>
        <charset val="134"/>
      </rPr>
      <t>2021部门收支总表</t>
    </r>
  </si>
  <si>
    <t>收入</t>
  </si>
  <si>
    <t>支出</t>
  </si>
  <si>
    <t>项目</t>
  </si>
  <si>
    <t>项目(按功能分类)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</si>
  <si>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</si>
  <si>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</si>
  <si>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</si>
  <si>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</si>
  <si>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</si>
  <si>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</si>
  <si>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四、事业收入预算</t>
  </si>
  <si>
    <t>四、公共安全支出</t>
  </si>
  <si>
    <t xml:space="preserve"> </t>
  </si>
  <si>
    <t>五、事业单位经营收入预算</t>
  </si>
  <si>
    <t>五、教育支出</t>
  </si>
  <si>
    <t>六、其他收入预算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</si>
  <si>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</si>
  <si>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</si>
  <si>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</si>
  <si>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</si>
  <si>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</si>
  <si>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</si>
  <si>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</si>
  <si>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</si>
  <si>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</si>
  <si>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</si>
  <si>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</si>
  <si>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</si>
  <si>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</si>
  <si>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</si>
  <si>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</si>
  <si>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</si>
  <si>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</si>
  <si>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</si>
  <si>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</si>
  <si>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本年收入合计</t>
  </si>
  <si>
    <t>本年支出合计</t>
  </si>
  <si>
    <t>用事业基金弥补收支差额</t>
  </si>
  <si>
    <t>结转下年</t>
  </si>
  <si>
    <t>上年结转</t>
  </si>
  <si>
    <t>支出总计</t>
  </si>
  <si>
    <t xml:space="preserve">   说明： 1.此表反映单位整体收支情况。</t>
  </si>
  <si>
    <t xml:space="preserve">          2.上年结转反映部门上年末的结转的情况。数据来源于会计账的结转之和。</t>
  </si>
  <si>
    <t xml:space="preserve">          3.“结转下年”是指单位的收入未安排支出的部分，一般情况下应为“0”。</t>
  </si>
  <si>
    <t>表七：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</si>
  <si>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20"/>
        <color rgb="FF000000"/>
        <rFont val="方正黑体_GBK"/>
        <charset val="134"/>
      </rPr>
      <t xml:space="preserve"> 东安镇人民政府 </t>
    </r>
    <r>
      <rPr>
        <b/>
        <sz val="20"/>
        <color rgb="FF000000"/>
        <rFont val="方正黑体_GBK"/>
        <charset val="134"/>
      </rPr>
      <t>2021年收入总表</t>
    </r>
  </si>
  <si>
    <t xml:space="preserve">   项           目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</si>
  <si>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</si>
  <si>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</si>
  <si>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</si>
  <si>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</si>
  <si>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</si>
  <si>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</si>
  <si>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支出功能分类科目编码</t>
  </si>
  <si>
    <t>科目名称</t>
  </si>
  <si>
    <t>财政拨款收入</t>
  </si>
  <si>
    <t>上级补助收入</t>
  </si>
  <si>
    <t>非教育收费收入</t>
  </si>
  <si>
    <t>教育收费收入</t>
  </si>
  <si>
    <t>经营收入</t>
  </si>
  <si>
    <t>一般公共服务支出</t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</si>
  <si>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 xml:space="preserve">         </t>
    </r>
    <r>
      <rPr>
        <sz val="9"/>
        <color rgb="FF000000"/>
        <rFont val="宋体"/>
        <charset val="134"/>
      </rPr>
      <t>行政运行</t>
    </r>
  </si>
  <si>
    <t>社会保障和就业支出</t>
  </si>
  <si>
    <r>
      <rPr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>民政管理事务</t>
    </r>
  </si>
  <si>
    <r>
      <rPr>
        <sz val="9"/>
        <color rgb="FF000000"/>
        <rFont val="宋体"/>
        <charset val="134"/>
      </rPr>
      <t xml:space="preserve">          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基层政权建设和社区治理</t>
    </r>
  </si>
  <si>
    <t>医疗卫生与计划生育支出</t>
  </si>
  <si>
    <t xml:space="preserve"> 其他卫生健康支出</t>
  </si>
  <si>
    <t>其他卫生健康支出</t>
  </si>
  <si>
    <t xml:space="preserve">      住房改革支出</t>
  </si>
  <si>
    <t xml:space="preserve">          住房公积金</t>
  </si>
  <si>
    <t>表八：</t>
  </si>
  <si>
    <r>
      <rPr>
        <b/>
        <sz val="20"/>
        <color rgb="FF000000"/>
        <rFont val="方正黑体_GBK"/>
        <charset val="134"/>
      </rPr>
      <t>城口县</t>
    </r>
    <r>
      <rPr>
        <b/>
        <u/>
        <sz val="20"/>
        <color rgb="FF000000"/>
        <rFont val="方正黑体_GBK"/>
        <charset val="134"/>
      </rPr>
      <t xml:space="preserve"> 东安镇人民政府 </t>
    </r>
    <r>
      <rPr>
        <b/>
        <sz val="20"/>
        <color rgb="FF000000"/>
        <rFont val="方正黑体_GBK"/>
        <charset val="134"/>
      </rPr>
      <t>2021年部门支出总表</t>
    </r>
  </si>
  <si>
    <t>上缴上级支出</t>
  </si>
  <si>
    <t>事业单位经营支出</t>
  </si>
  <si>
    <t>对下级单位补助支出</t>
  </si>
  <si>
    <t>经营支出</t>
  </si>
  <si>
    <t>对附属单位补助支出</t>
  </si>
  <si>
    <t>结转下年支出</t>
  </si>
  <si>
    <t>表九：</t>
  </si>
  <si>
    <t>城口县东安镇人民政府政府采购预算明细表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</si>
  <si>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</si>
  <si>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</si>
  <si>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</si>
  <si>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</si>
  <si>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</si>
  <si>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</si>
  <si>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</si>
  <si>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</si>
  <si>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表十：</t>
  </si>
  <si>
    <t>2021年部门（单位）预算整体绩效目标表</t>
  </si>
  <si>
    <t>部门（单位）名称</t>
  </si>
  <si>
    <t>城口县东安镇人民政府</t>
  </si>
  <si>
    <t>支出预算总量</t>
  </si>
  <si>
    <t>其中：部门预算支出</t>
  </si>
  <si>
    <t>当年整体绩效目标</t>
  </si>
  <si>
    <t>1.贯彻执行上级的各项方针政策，稳定和完善农村基本经营管理全面实施下政府各项决策部署，确保各项工作目标任务圆满完成。
2.加强综合治理，维护社会稳定，妥善处理突发性、群体性事件，调节和处理好各种利益矛盾和纠纷。
3.财务方面严格按照“三公”经费预算管理的规定实施，保证人员和公用经费按照预算项目年合理支出，单位办公正常运转。
4.贯彻落实社会治安综合治理、安全生产，“脱贫攻坚”推进工作，人民生活水平不断提高，群众满意程度普遍提升。</t>
  </si>
  <si>
    <t>绩效指标</t>
  </si>
  <si>
    <t>指标名称</t>
  </si>
  <si>
    <t>指标权重</t>
  </si>
  <si>
    <t>计量单位</t>
  </si>
  <si>
    <t>指标性质</t>
  </si>
  <si>
    <t>指标值</t>
  </si>
  <si>
    <t>公用经费控制率</t>
  </si>
  <si>
    <t>%</t>
  </si>
  <si>
    <t>≤</t>
  </si>
  <si>
    <t>一般性支出压减率</t>
  </si>
  <si>
    <t>三公经费变动率</t>
  </si>
  <si>
    <t>结转结余率</t>
  </si>
  <si>
    <t>预算执行序时进度</t>
  </si>
  <si>
    <t>月份/12</t>
  </si>
  <si>
    <t>往来账款变动率</t>
  </si>
  <si>
    <t>保障工作运转率</t>
  </si>
  <si>
    <t>人员经费拨付率</t>
  </si>
  <si>
    <t>服务对象满意度</t>
  </si>
  <si>
    <t>≥</t>
  </si>
  <si>
    <t>城口县2021年项目支出绩效目标表</t>
  </si>
  <si>
    <t>项目单位</t>
  </si>
  <si>
    <t>项目名称</t>
  </si>
  <si>
    <t>村社区干部报酬</t>
  </si>
  <si>
    <r>
      <rPr>
        <sz val="10"/>
        <color rgb="FF000000"/>
        <rFont val="宋体"/>
        <charset val="134"/>
      </rPr>
      <t>资金</t>
    </r>
    <r>
      <rPr>
        <sz val="10"/>
        <color rgb="FF000000"/>
        <rFont val="Times New Roman"/>
        <charset val="0"/>
      </rPr>
      <t xml:space="preserve">
 </t>
    </r>
    <r>
      <rPr>
        <sz val="10"/>
        <color rgb="FF000000"/>
        <rFont val="宋体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</si>
  <si>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</si>
  <si>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</si>
  <si>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</si>
  <si>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</si>
  <si>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</si>
  <si>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>项目概况</t>
  </si>
  <si>
    <t>用于保障辖区内10个村社干部工资待遇</t>
  </si>
  <si>
    <t>设立依据</t>
  </si>
  <si>
    <t>1.《关于加强村（社区）组织运转经费保障工作的通知》（城委办发〔2018〕11号）。
2.《关于提高村（社区）干部工作补贴标准的通知》（城组发〔2020〕92号）。</t>
  </si>
  <si>
    <t>年度绩效目标</t>
  </si>
  <si>
    <t>2021年足额兑现10个村社区干部全年的工资性报酬</t>
  </si>
  <si>
    <t>一级指标</t>
  </si>
  <si>
    <t>二级指标</t>
  </si>
  <si>
    <t>三级指标</t>
  </si>
  <si>
    <t>指标单位</t>
  </si>
  <si>
    <t>分值</t>
  </si>
  <si>
    <t>产出指标</t>
  </si>
  <si>
    <t>数量指标</t>
  </si>
  <si>
    <t>补助人数</t>
  </si>
  <si>
    <t>≤人次</t>
  </si>
  <si>
    <t>质量指标</t>
  </si>
  <si>
    <t>补助合格率</t>
  </si>
  <si>
    <t>≥%</t>
  </si>
  <si>
    <t>时效指标</t>
  </si>
  <si>
    <t>补助到位时间</t>
  </si>
  <si>
    <t>≤月</t>
  </si>
  <si>
    <t>补助按时到位率</t>
  </si>
  <si>
    <t>成本指标</t>
  </si>
  <si>
    <t>人均补助标准</t>
  </si>
  <si>
    <t>2.34</t>
  </si>
  <si>
    <t>≤万元/年</t>
  </si>
  <si>
    <t>效益指标</t>
  </si>
  <si>
    <t>社会效益
指标</t>
  </si>
  <si>
    <t>补助政策知晓率</t>
  </si>
  <si>
    <t>满意度
指标</t>
  </si>
  <si>
    <t>用户满意度</t>
  </si>
  <si>
    <t>村民小组长报酬</t>
  </si>
  <si>
    <t>用于保障辖区内10个村社的村民小组长工资待遇</t>
  </si>
  <si>
    <t>2021年足额兑现10个村社的村民小组长工资待遇</t>
  </si>
  <si>
    <t>≥人次</t>
  </si>
  <si>
    <t>0.18</t>
  </si>
  <si>
    <t>参与村级事务管理的村“两委”其他成员、民兵连长、党组织下设党支部书记报酬</t>
  </si>
  <si>
    <t>用于保障辖区内10个村社参与村级事务管理的村“两委”其他成员、民兵连长、党组织下设党支部书记报酬</t>
  </si>
  <si>
    <t>2021年足额兑现10个村社参与村级事务管理的村“两委”其他成员、民兵连长、党组织下设党支部书记工资待遇</t>
  </si>
  <si>
    <t>0.84</t>
  </si>
  <si>
    <t>村务监督委员会成员报酬</t>
  </si>
  <si>
    <t>用于保障辖区内10个村社的村务监督委员会成员工资待遇</t>
  </si>
  <si>
    <t>2021年足额兑现10个村社的村务监督委员会成员工资待遇</t>
  </si>
  <si>
    <t>0.43</t>
  </si>
  <si>
    <t>村干部参加社会保险</t>
  </si>
  <si>
    <t>用于保障本辖区9个村的村干部社会保障缴费</t>
  </si>
  <si>
    <t>2021年足额兑现本镇9个村的村干部社会保障缴费（含人身意外伤害险）。</t>
  </si>
  <si>
    <t>0.14</t>
  </si>
  <si>
    <t>社区干部参加社会保险</t>
  </si>
  <si>
    <t>用于保障本镇社区干部社会保障缴费</t>
  </si>
  <si>
    <t>2021年足额兑现本镇社区干部社会保障缴费</t>
  </si>
  <si>
    <t>0.93</t>
  </si>
  <si>
    <t>村级组织办公经费</t>
  </si>
  <si>
    <t>用于保障辖区内10个村社日常工作办公相关费用</t>
  </si>
  <si>
    <t xml:space="preserve">1.《关于加强村（社区）组织运转经费保障工作的通知》（城委办发〔2018〕11号）。
</t>
  </si>
  <si>
    <t>2021年足额兑现10个村社组织办公经费，保障全镇村社区全年的日常经费开支，提高各村办公能力。</t>
  </si>
  <si>
    <t>补助村数</t>
  </si>
  <si>
    <t>≤个</t>
  </si>
  <si>
    <t>办事效率提升率</t>
  </si>
  <si>
    <t>相关事项按时办结率</t>
  </si>
  <si>
    <t>补助资金及时到位率</t>
  </si>
  <si>
    <t>村均补助标准</t>
  </si>
  <si>
    <t>2</t>
  </si>
  <si>
    <t>≥万元/年</t>
  </si>
  <si>
    <t>村级服务群众专项经费</t>
  </si>
  <si>
    <t>用于保障辖区内10个村社日常开展服务群众工作相关费用</t>
  </si>
  <si>
    <t>2021年足额兑现10个村社组织服务群众工作经费，保障全镇村社区全年的日常经费开支，提高各村服务群众开展水平。</t>
  </si>
  <si>
    <t>40年农村老党员生活补助</t>
  </si>
  <si>
    <t>用于辖区内党龄在40年以上的农村老党员生活补助</t>
  </si>
  <si>
    <t xml:space="preserve">  1.《关于认真做好党龄在 40 年以上老党员生活补贴发放工作的通知》（城组发〔2010〕83 号）。
  2.《中共城口县委组织部关于做好提高党龄在 40 年以上老党员生活补贴标准和发放有关工作的通知》（城组发〔2016〕34 号）。</t>
  </si>
  <si>
    <t>建立健全党内激励关怀帮扶机制、加强对老党员关怀帮扶</t>
  </si>
  <si>
    <t>贫困村驻村工作队
工作经费</t>
  </si>
  <si>
    <t>保障贫困村驻村工作队日常办公经费开支</t>
  </si>
  <si>
    <t>中共城口县委办公室、城口县人民政府办公室《关于落实贫困村驻村工作队工作保障的通知》（城委办白头〔2018〕145号）</t>
  </si>
  <si>
    <t>保障驻村工作人员相关经费，确保在村工作人员顺利开展工作，助力脱贫攻坚。</t>
  </si>
  <si>
    <t>补助单位数</t>
  </si>
  <si>
    <t>平均补助标准</t>
  </si>
  <si>
    <t>贫困村服务群众工作专项经费</t>
  </si>
  <si>
    <t>贫困村驻村工作队保障经费</t>
  </si>
  <si>
    <t>保障驻村工作人员服务群众经费，确保在村工作人员顺利开展工作，助力脱贫攻坚。</t>
  </si>
  <si>
    <t>1</t>
  </si>
  <si>
    <t>市政和公益设施运行维护</t>
  </si>
  <si>
    <t>用于本辖区市政和公益设施运行维护，保障群众生产生活正常运转。</t>
  </si>
  <si>
    <t>《城口县人民政府办公室关于印发《城口县乡镇财政体制管理办法（试行）》的通知》（城府办发〔2017〕211 号)。</t>
  </si>
  <si>
    <t>保障本辖区市政和公益设施正常运转，提高镇级办公能力。</t>
  </si>
  <si>
    <t>投入资金规模</t>
  </si>
  <si>
    <t>≥万元</t>
  </si>
  <si>
    <t>当年支出保障率</t>
  </si>
  <si>
    <t>政策知晓率</t>
  </si>
  <si>
    <t>武装工作经费</t>
  </si>
  <si>
    <t>保障本辖区武装训练工作的正常开展</t>
  </si>
  <si>
    <t>中共城口县委2020年议军专题会议纪要（2020第7期）</t>
  </si>
  <si>
    <t>保障本辖区武装训练工作的正常开展，提升武装能力。</t>
  </si>
</sst>
</file>

<file path=xl/styles.xml><?xml version="1.0" encoding="utf-8"?>
<styleSheet xmlns="http://schemas.openxmlformats.org/spreadsheetml/2006/main">
  <numFmts count="11">
    <numFmt numFmtId="176" formatCode="0.00;[Red]0.00"/>
    <numFmt numFmtId="177" formatCode="0.0_ "/>
    <numFmt numFmtId="178" formatCode="#,##0.00_ "/>
    <numFmt numFmtId="179" formatCode="00"/>
    <numFmt numFmtId="180" formatCode="0.00_ "/>
    <numFmt numFmtId="181" formatCode="000"/>
    <numFmt numFmtId="182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Arial"/>
      <charset val="0"/>
    </font>
    <font>
      <b/>
      <sz val="10"/>
      <color rgb="FF000000"/>
      <name val="宋体"/>
      <charset val="134"/>
    </font>
    <font>
      <b/>
      <sz val="22"/>
      <color rgb="FF000000"/>
      <name val="华文细黑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Arial"/>
      <charset val="0"/>
    </font>
    <font>
      <sz val="14"/>
      <color rgb="FF000000"/>
      <name val="方正黑体简体"/>
      <charset val="134"/>
    </font>
    <font>
      <sz val="9"/>
      <color rgb="FF000000"/>
      <name val="SimSun"/>
      <charset val="134"/>
    </font>
    <font>
      <b/>
      <sz val="15"/>
      <color rgb="FF000000"/>
      <name val="SimSun"/>
      <charset val="134"/>
    </font>
    <font>
      <b/>
      <sz val="14"/>
      <color rgb="FF000000"/>
      <name val="SimSun"/>
      <charset val="134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20"/>
      <color rgb="FF000000"/>
      <name val="方正黑体_GBK"/>
      <charset val="134"/>
    </font>
    <font>
      <b/>
      <sz val="11"/>
      <color rgb="FF000000"/>
      <name val="宋体"/>
      <charset val="134"/>
    </font>
    <font>
      <sz val="14"/>
      <color rgb="FF000000"/>
      <name val="方正黑体_GBK"/>
      <charset val="134"/>
    </font>
    <font>
      <b/>
      <sz val="18"/>
      <color rgb="FF000000"/>
      <name val="方正黑体_GBK"/>
      <charset val="134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9"/>
      <color rgb="FF000000"/>
      <name val="方正黑体简体"/>
      <charset val="134"/>
    </font>
    <font>
      <sz val="12"/>
      <color rgb="FF000000"/>
      <name val="楷体_GB2312"/>
      <charset val="134"/>
    </font>
    <font>
      <sz val="9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u/>
      <sz val="20"/>
      <color rgb="FF000000"/>
      <name val="方正黑体_GBK"/>
      <charset val="134"/>
    </font>
    <font>
      <b/>
      <u/>
      <sz val="18"/>
      <color rgb="FF00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9" fillId="30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0" fillId="0" borderId="39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7" fillId="0" borderId="43" applyNumberFormat="false" applyFill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46" fillId="0" borderId="44" applyNumberFormat="false" applyFill="false" applyAlignment="false" applyProtection="false">
      <alignment vertical="center"/>
    </xf>
    <xf numFmtId="42" fontId="34" fillId="0" borderId="0" applyFont="false" applyFill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40" fillId="0" borderId="44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44" fontId="34" fillId="0" borderId="0" applyFont="false" applyFill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42" fillId="19" borderId="45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34" fillId="0" borderId="0" applyFon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44" fillId="29" borderId="45" applyNumberFormat="false" applyAlignment="false" applyProtection="false">
      <alignment vertical="center"/>
    </xf>
    <xf numFmtId="0" fontId="36" fillId="19" borderId="42" applyNumberFormat="false" applyAlignment="false" applyProtection="false">
      <alignment vertical="center"/>
    </xf>
    <xf numFmtId="0" fontId="35" fillId="15" borderId="40" applyNumberFormat="false" applyAlignment="false" applyProtection="false">
      <alignment vertical="center"/>
    </xf>
    <xf numFmtId="0" fontId="45" fillId="0" borderId="46" applyNumberFormat="false" applyFill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34" fillId="17" borderId="41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</cellStyleXfs>
  <cellXfs count="237">
    <xf numFmtId="0" fontId="0" fillId="0" borderId="0" xfId="0" applyFo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 wrapText="true"/>
    </xf>
    <xf numFmtId="0" fontId="3" fillId="0" borderId="12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3" xfId="0" applyFont="true" applyBorder="true" applyAlignment="true">
      <alignment horizontal="center" vertical="center" textRotation="255" wrapText="true"/>
    </xf>
    <xf numFmtId="0" fontId="3" fillId="0" borderId="8" xfId="0" applyFont="true" applyBorder="true" applyAlignment="true">
      <alignment horizontal="left" vertical="center"/>
    </xf>
    <xf numFmtId="0" fontId="3" fillId="0" borderId="8" xfId="0" applyFont="true" applyBorder="true" applyAlignment="true">
      <alignment horizontal="left" vertical="center" wrapText="true"/>
    </xf>
    <xf numFmtId="0" fontId="3" fillId="0" borderId="8" xfId="0" applyFont="true" applyBorder="true" applyAlignment="true">
      <alignment horizontal="center" vertical="center"/>
    </xf>
    <xf numFmtId="0" fontId="3" fillId="0" borderId="14" xfId="0" applyFont="true" applyBorder="true" applyAlignment="true">
      <alignment horizontal="center" vertical="center" textRotation="255" wrapText="true"/>
    </xf>
    <xf numFmtId="0" fontId="3" fillId="0" borderId="15" xfId="0" applyFont="true" applyBorder="true" applyAlignment="true">
      <alignment vertical="center" wrapText="true"/>
    </xf>
    <xf numFmtId="0" fontId="3" fillId="0" borderId="15" xfId="0" applyFont="true" applyBorder="true" applyAlignment="true">
      <alignment horizontal="center" vertical="center"/>
    </xf>
    <xf numFmtId="0" fontId="3" fillId="0" borderId="15" xfId="0" applyFont="true" applyBorder="true" applyAlignment="true">
      <alignment horizontal="left" vertical="center" wrapText="true"/>
    </xf>
    <xf numFmtId="0" fontId="3" fillId="0" borderId="16" xfId="0" applyFont="true" applyBorder="true" applyAlignment="true">
      <alignment horizontal="center" vertical="center"/>
    </xf>
    <xf numFmtId="0" fontId="3" fillId="0" borderId="17" xfId="0" applyFont="true" applyBorder="true" applyAlignment="true">
      <alignment horizontal="center" vertical="center"/>
    </xf>
    <xf numFmtId="0" fontId="4" fillId="0" borderId="18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17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 wrapText="true"/>
    </xf>
    <xf numFmtId="0" fontId="4" fillId="0" borderId="17" xfId="0" applyFont="true" applyBorder="true" applyAlignment="true">
      <alignment vertical="center" wrapText="true"/>
    </xf>
    <xf numFmtId="0" fontId="3" fillId="0" borderId="19" xfId="0" applyFont="true" applyBorder="true" applyAlignment="true">
      <alignment horizontal="center" vertical="center" wrapText="true"/>
    </xf>
    <xf numFmtId="0" fontId="3" fillId="0" borderId="18" xfId="0" applyFont="true" applyBorder="true" applyAlignment="true">
      <alignment horizontal="center" vertical="center" wrapText="true"/>
    </xf>
    <xf numFmtId="0" fontId="3" fillId="0" borderId="17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3" fillId="0" borderId="18" xfId="0" applyFont="true" applyBorder="true" applyAlignment="true">
      <alignment horizontal="center" vertical="center"/>
    </xf>
    <xf numFmtId="0" fontId="1" fillId="0" borderId="15" xfId="0" applyFont="true" applyBorder="true" applyAlignment="true">
      <alignment horizontal="center" vertical="center"/>
    </xf>
    <xf numFmtId="0" fontId="3" fillId="0" borderId="20" xfId="0" applyFont="true" applyBorder="true" applyAlignment="true">
      <alignment horizontal="center" vertical="center"/>
    </xf>
    <xf numFmtId="0" fontId="3" fillId="0" borderId="21" xfId="0" applyFont="true" applyBorder="true" applyAlignment="true">
      <alignment horizontal="center" vertical="center"/>
    </xf>
    <xf numFmtId="0" fontId="4" fillId="0" borderId="22" xfId="0" applyFont="true" applyBorder="true" applyAlignment="true">
      <alignment horizontal="center" vertical="center"/>
    </xf>
    <xf numFmtId="0" fontId="3" fillId="0" borderId="22" xfId="0" applyFont="true" applyBorder="true" applyAlignment="true">
      <alignment horizontal="center" vertical="center"/>
    </xf>
    <xf numFmtId="0" fontId="3" fillId="0" borderId="23" xfId="0" applyFont="true" applyBorder="true" applyAlignment="true">
      <alignment horizontal="center" vertical="center"/>
    </xf>
    <xf numFmtId="0" fontId="3" fillId="0" borderId="24" xfId="0" applyFont="true" applyBorder="true" applyAlignment="true">
      <alignment horizontal="center" vertical="center"/>
    </xf>
    <xf numFmtId="0" fontId="3" fillId="0" borderId="25" xfId="0" applyFont="true" applyBorder="true" applyAlignment="true">
      <alignment horizontal="center" vertical="center"/>
    </xf>
    <xf numFmtId="0" fontId="3" fillId="0" borderId="26" xfId="0" applyFont="true" applyBorder="true" applyAlignment="true">
      <alignment horizontal="center" vertical="center" wrapText="true"/>
    </xf>
    <xf numFmtId="0" fontId="3" fillId="0" borderId="27" xfId="0" applyFont="true" applyBorder="true" applyAlignment="true">
      <alignment horizontal="center" vertical="center"/>
    </xf>
    <xf numFmtId="0" fontId="3" fillId="0" borderId="28" xfId="0" applyFont="true" applyBorder="true" applyAlignment="true">
      <alignment horizontal="center" vertical="center"/>
    </xf>
    <xf numFmtId="49" fontId="3" fillId="0" borderId="8" xfId="0" applyNumberFormat="true" applyFont="true" applyBorder="true" applyAlignment="true">
      <alignment horizontal="center" vertical="center" wrapText="true"/>
    </xf>
    <xf numFmtId="0" fontId="1" fillId="0" borderId="18" xfId="0" applyFont="true" applyBorder="true" applyAlignment="true">
      <alignment horizontal="center" vertical="center"/>
    </xf>
    <xf numFmtId="0" fontId="1" fillId="0" borderId="20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8" xfId="0" applyFont="true" applyBorder="true" applyAlignment="true">
      <alignment vertical="center" wrapText="true"/>
    </xf>
    <xf numFmtId="0" fontId="3" fillId="0" borderId="17" xfId="0" applyFont="true" applyBorder="true" applyAlignment="true">
      <alignment horizontal="left" vertical="center" wrapText="true"/>
    </xf>
    <xf numFmtId="0" fontId="3" fillId="0" borderId="18" xfId="0" applyFont="true" applyBorder="true" applyAlignment="true">
      <alignment horizontal="left" vertical="center" wrapText="true"/>
    </xf>
    <xf numFmtId="0" fontId="5" fillId="0" borderId="0" xfId="0" applyFont="true" applyAlignment="true"/>
    <xf numFmtId="0" fontId="6" fillId="0" borderId="0" xfId="0" applyFont="true" applyAlignment="true">
      <alignment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8" xfId="0" applyFont="true" applyBorder="true" applyAlignment="true">
      <alignment horizontal="center" vertical="center" wrapText="true"/>
    </xf>
    <xf numFmtId="0" fontId="9" fillId="0" borderId="8" xfId="0" applyFont="true" applyBorder="true" applyAlignment="true">
      <alignment horizontal="center" vertical="center"/>
    </xf>
    <xf numFmtId="0" fontId="0" fillId="0" borderId="8" xfId="0" applyFont="true" applyBorder="true" applyAlignment="true">
      <alignment vertical="center" wrapText="true"/>
    </xf>
    <xf numFmtId="0" fontId="0" fillId="0" borderId="8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1" fillId="0" borderId="0" xfId="0" applyFont="true" applyAlignment="true">
      <alignment horizontal="right" vertical="center" wrapText="true"/>
    </xf>
    <xf numFmtId="0" fontId="10" fillId="0" borderId="8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 vertical="center"/>
    </xf>
    <xf numFmtId="0" fontId="11" fillId="0" borderId="0" xfId="0" applyFont="true" applyAlignment="true"/>
    <xf numFmtId="0" fontId="12" fillId="0" borderId="0" xfId="0" applyFont="true" applyAlignment="true">
      <alignment horizontal="left" vertical="center" wrapText="true"/>
    </xf>
    <xf numFmtId="0" fontId="13" fillId="0" borderId="0" xfId="0" applyFont="true" applyAlignment="true">
      <alignment horizontal="center" vertical="center" wrapText="true"/>
    </xf>
    <xf numFmtId="0" fontId="14" fillId="0" borderId="8" xfId="0" applyFont="true" applyBorder="true" applyAlignment="true">
      <alignment horizontal="center" vertical="center" wrapText="true"/>
    </xf>
    <xf numFmtId="0" fontId="15" fillId="0" borderId="8" xfId="0" applyFont="true" applyBorder="true" applyAlignment="true">
      <alignment horizontal="center" vertical="center" wrapText="true"/>
    </xf>
    <xf numFmtId="0" fontId="16" fillId="0" borderId="8" xfId="0" applyFont="true" applyBorder="true" applyAlignment="true">
      <alignment horizontal="left" vertical="center"/>
    </xf>
    <xf numFmtId="0" fontId="1" fillId="0" borderId="8" xfId="0" applyFont="true" applyBorder="true" applyAlignment="true"/>
    <xf numFmtId="0" fontId="1" fillId="0" borderId="0" xfId="0" applyFont="true" applyAlignment="true"/>
    <xf numFmtId="0" fontId="1" fillId="0" borderId="0" xfId="0" applyFont="true" applyAlignment="true">
      <alignment horizontal="center"/>
    </xf>
    <xf numFmtId="0" fontId="17" fillId="0" borderId="0" xfId="0" applyFont="true" applyAlignment="true">
      <alignment horizontal="center"/>
    </xf>
    <xf numFmtId="0" fontId="6" fillId="0" borderId="1" xfId="0" applyFont="true" applyBorder="true" applyAlignment="true">
      <alignment vertical="center"/>
    </xf>
    <xf numFmtId="0" fontId="6" fillId="0" borderId="2" xfId="0" applyFont="true" applyBorder="true" applyAlignment="true">
      <alignment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13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/>
    </xf>
    <xf numFmtId="0" fontId="6" fillId="0" borderId="8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/>
    </xf>
    <xf numFmtId="4" fontId="3" fillId="0" borderId="8" xfId="0" applyNumberFormat="true" applyFont="true" applyBorder="true" applyAlignment="true">
      <alignment horizontal="right" vertical="center"/>
    </xf>
    <xf numFmtId="0" fontId="0" fillId="0" borderId="13" xfId="0" applyFont="true" applyBorder="true" applyAlignment="true"/>
    <xf numFmtId="0" fontId="0" fillId="0" borderId="8" xfId="0" applyFont="true" applyBorder="true" applyAlignment="true"/>
    <xf numFmtId="0" fontId="0" fillId="0" borderId="29" xfId="0" applyFont="true" applyBorder="true" applyAlignment="true"/>
    <xf numFmtId="0" fontId="0" fillId="0" borderId="14" xfId="0" applyFont="true" applyBorder="true" applyAlignment="true"/>
    <xf numFmtId="0" fontId="0" fillId="0" borderId="15" xfId="0" applyFont="true" applyBorder="true" applyAlignment="true"/>
    <xf numFmtId="4" fontId="3" fillId="0" borderId="15" xfId="0" applyNumberFormat="true" applyFont="true" applyBorder="true" applyAlignment="true">
      <alignment horizontal="right" vertical="center"/>
    </xf>
    <xf numFmtId="0" fontId="0" fillId="0" borderId="0" xfId="0" applyFont="true" applyAlignment="true">
      <alignment horizontal="center"/>
    </xf>
    <xf numFmtId="0" fontId="6" fillId="0" borderId="16" xfId="0" applyFont="true" applyBorder="true" applyAlignment="true">
      <alignment horizontal="center" vertical="center" wrapText="true"/>
    </xf>
    <xf numFmtId="0" fontId="6" fillId="0" borderId="18" xfId="0" applyFont="true" applyBorder="true" applyAlignment="true">
      <alignment horizontal="center" vertical="center" wrapText="true"/>
    </xf>
    <xf numFmtId="4" fontId="3" fillId="0" borderId="18" xfId="0" applyNumberFormat="true" applyFont="true" applyBorder="true" applyAlignment="true">
      <alignment horizontal="right" vertical="center"/>
    </xf>
    <xf numFmtId="0" fontId="0" fillId="0" borderId="18" xfId="0" applyFont="true" applyBorder="true" applyAlignment="true"/>
    <xf numFmtId="0" fontId="0" fillId="0" borderId="30" xfId="0" applyFont="true" applyBorder="true" applyAlignment="true"/>
    <xf numFmtId="0" fontId="0" fillId="0" borderId="20" xfId="0" applyFont="true" applyBorder="true" applyAlignment="true"/>
    <xf numFmtId="0" fontId="17" fillId="0" borderId="0" xfId="0" applyFont="true" applyAlignment="true"/>
    <xf numFmtId="0" fontId="18" fillId="0" borderId="0" xfId="0" applyFont="true" applyAlignment="true">
      <alignment horizontal="center"/>
    </xf>
    <xf numFmtId="0" fontId="6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6" fillId="0" borderId="22" xfId="0" applyFont="true" applyBorder="true" applyAlignment="true">
      <alignment horizontal="center" vertical="center" wrapText="true"/>
    </xf>
    <xf numFmtId="0" fontId="6" fillId="0" borderId="31" xfId="0" applyFont="true" applyBorder="true" applyAlignment="true">
      <alignment horizontal="center" vertical="center" wrapText="true"/>
    </xf>
    <xf numFmtId="0" fontId="6" fillId="0" borderId="32" xfId="0" applyFont="true" applyBorder="true" applyAlignment="true">
      <alignment horizontal="center" vertical="center" wrapText="true"/>
    </xf>
    <xf numFmtId="4" fontId="3" fillId="0" borderId="8" xfId="0" applyNumberFormat="true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/>
    </xf>
    <xf numFmtId="0" fontId="0" fillId="0" borderId="0" xfId="0" applyFont="true" applyAlignment="true"/>
    <xf numFmtId="4" fontId="3" fillId="0" borderId="6" xfId="0" applyNumberFormat="true" applyFont="true" applyBorder="true" applyAlignment="true">
      <alignment horizontal="center" vertical="center"/>
    </xf>
    <xf numFmtId="4" fontId="3" fillId="0" borderId="18" xfId="0" applyNumberFormat="true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/>
    </xf>
    <xf numFmtId="0" fontId="0" fillId="0" borderId="18" xfId="0" applyFont="true" applyBorder="true" applyAlignment="true">
      <alignment horizontal="center"/>
    </xf>
    <xf numFmtId="0" fontId="18" fillId="0" borderId="0" xfId="0" applyFont="true" applyAlignment="true"/>
    <xf numFmtId="0" fontId="6" fillId="0" borderId="16" xfId="0" applyFont="true" applyBorder="true" applyAlignment="true">
      <alignment horizontal="center" vertical="center"/>
    </xf>
    <xf numFmtId="0" fontId="6" fillId="0" borderId="13" xfId="0" applyFont="true" applyBorder="true" applyAlignment="true">
      <alignment horizontal="center" vertical="center"/>
    </xf>
    <xf numFmtId="0" fontId="6" fillId="0" borderId="18" xfId="0" applyFont="true" applyBorder="true" applyAlignment="true">
      <alignment horizontal="center" vertical="center"/>
    </xf>
    <xf numFmtId="0" fontId="3" fillId="0" borderId="13" xfId="0" applyFont="true" applyBorder="true" applyAlignment="true">
      <alignment horizontal="left" vertical="center"/>
    </xf>
    <xf numFmtId="4" fontId="3" fillId="0" borderId="8" xfId="0" applyNumberFormat="true" applyFont="true" applyBorder="true" applyAlignment="true">
      <alignment horizontal="left" vertical="center"/>
    </xf>
    <xf numFmtId="0" fontId="3" fillId="0" borderId="8" xfId="0" applyFont="true" applyBorder="true" applyAlignment="true">
      <alignment horizontal="right" vertical="center"/>
    </xf>
    <xf numFmtId="4" fontId="3" fillId="0" borderId="18" xfId="0" applyNumberFormat="true" applyFont="true" applyBorder="true" applyAlignment="true">
      <alignment horizontal="left" vertical="center"/>
    </xf>
    <xf numFmtId="0" fontId="6" fillId="0" borderId="7" xfId="0" applyFont="true" applyBorder="true" applyAlignment="true">
      <alignment horizontal="center" vertical="center"/>
    </xf>
    <xf numFmtId="4" fontId="6" fillId="0" borderId="18" xfId="0" applyNumberFormat="true" applyFont="true" applyBorder="true" applyAlignment="true">
      <alignment horizontal="right" vertical="center"/>
    </xf>
    <xf numFmtId="4" fontId="6" fillId="0" borderId="8" xfId="0" applyNumberFormat="true" applyFont="true" applyBorder="true" applyAlignment="true">
      <alignment horizontal="center" vertical="center"/>
    </xf>
    <xf numFmtId="4" fontId="6" fillId="0" borderId="18" xfId="0" applyNumberFormat="true" applyFont="true" applyBorder="true" applyAlignment="true">
      <alignment horizontal="center" vertical="center"/>
    </xf>
    <xf numFmtId="0" fontId="3" fillId="0" borderId="29" xfId="0" applyFont="true" applyBorder="true" applyAlignment="true">
      <alignment horizontal="right" vertical="center"/>
    </xf>
    <xf numFmtId="4" fontId="6" fillId="0" borderId="33" xfId="0" applyNumberFormat="true" applyFont="true" applyBorder="true" applyAlignment="true">
      <alignment horizontal="center" vertical="center"/>
    </xf>
    <xf numFmtId="4" fontId="3" fillId="0" borderId="30" xfId="0" applyNumberFormat="true" applyFont="true" applyBorder="true" applyAlignment="true">
      <alignment vertical="center"/>
    </xf>
    <xf numFmtId="0" fontId="6" fillId="0" borderId="14" xfId="0" applyFont="true" applyBorder="true" applyAlignment="true">
      <alignment horizontal="center" vertical="center"/>
    </xf>
    <xf numFmtId="4" fontId="3" fillId="0" borderId="20" xfId="0" applyNumberFormat="true" applyFont="true" applyBorder="true" applyAlignment="true">
      <alignment vertical="center"/>
    </xf>
    <xf numFmtId="0" fontId="3" fillId="0" borderId="9" xfId="0" applyFont="true" applyBorder="true" applyAlignment="true">
      <alignment horizontal="left" vertical="center"/>
    </xf>
    <xf numFmtId="0" fontId="3" fillId="0" borderId="34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/>
    </xf>
    <xf numFmtId="0" fontId="0" fillId="0" borderId="0" xfId="0" applyFont="true" applyAlignment="true">
      <alignment horizontal="left" wrapText="true"/>
    </xf>
    <xf numFmtId="0" fontId="15" fillId="0" borderId="0" xfId="0" applyFont="true" applyAlignment="true"/>
    <xf numFmtId="0" fontId="9" fillId="0" borderId="0" xfId="0" applyFont="true" applyAlignment="true"/>
    <xf numFmtId="0" fontId="9" fillId="0" borderId="0" xfId="0" applyFont="true" applyAlignment="true">
      <alignment horizontal="center"/>
    </xf>
    <xf numFmtId="0" fontId="19" fillId="0" borderId="0" xfId="0" applyFont="true" applyAlignment="true">
      <alignment horizontal="left"/>
    </xf>
    <xf numFmtId="0" fontId="20" fillId="0" borderId="0" xfId="0" applyFont="true" applyAlignment="true">
      <alignment horizontal="center"/>
    </xf>
    <xf numFmtId="0" fontId="21" fillId="0" borderId="0" xfId="0" applyFont="true" applyAlignment="true"/>
    <xf numFmtId="0" fontId="1" fillId="0" borderId="0" xfId="0" applyFont="true" applyAlignment="true">
      <alignment horizontal="right"/>
    </xf>
    <xf numFmtId="0" fontId="22" fillId="0" borderId="21" xfId="0" applyFont="true" applyBorder="true" applyAlignment="true">
      <alignment horizontal="center" vertical="center" wrapText="true"/>
    </xf>
    <xf numFmtId="0" fontId="22" fillId="0" borderId="2" xfId="0" applyFont="true" applyBorder="true" applyAlignment="true">
      <alignment horizontal="center" vertical="center"/>
    </xf>
    <xf numFmtId="0" fontId="22" fillId="0" borderId="10" xfId="0" applyFont="true" applyBorder="true" applyAlignment="true">
      <alignment horizontal="center" vertical="center" wrapText="true"/>
    </xf>
    <xf numFmtId="0" fontId="22" fillId="0" borderId="8" xfId="0" applyFont="true" applyBorder="true" applyAlignment="true">
      <alignment horizontal="center" vertical="center"/>
    </xf>
    <xf numFmtId="0" fontId="9" fillId="0" borderId="13" xfId="0" applyFont="true" applyBorder="true" applyAlignment="true">
      <alignment horizontal="center" vertical="center" wrapText="true"/>
    </xf>
    <xf numFmtId="0" fontId="9" fillId="0" borderId="13" xfId="0" applyFont="true" applyBorder="true" applyAlignment="true">
      <alignment horizontal="center" vertical="center"/>
    </xf>
    <xf numFmtId="180" fontId="9" fillId="0" borderId="8" xfId="0" applyNumberFormat="true" applyFont="true" applyBorder="true" applyAlignment="true">
      <alignment horizontal="left" vertical="center" wrapText="true"/>
    </xf>
    <xf numFmtId="0" fontId="9" fillId="0" borderId="8" xfId="0" applyFont="true" applyBorder="true" applyAlignment="true">
      <alignment horizontal="center"/>
    </xf>
    <xf numFmtId="179" fontId="9" fillId="0" borderId="13" xfId="0" applyNumberFormat="true" applyFont="true" applyBorder="true" applyAlignment="true">
      <alignment horizontal="center" vertical="center" wrapText="true"/>
    </xf>
    <xf numFmtId="179" fontId="9" fillId="0" borderId="13" xfId="0" applyNumberFormat="true" applyFont="true" applyBorder="true" applyAlignment="true">
      <alignment horizontal="center" vertical="center"/>
    </xf>
    <xf numFmtId="0" fontId="9" fillId="0" borderId="8" xfId="0" applyFont="true" applyBorder="true" applyAlignment="true">
      <alignment vertical="center" wrapText="true"/>
    </xf>
    <xf numFmtId="0" fontId="9" fillId="0" borderId="14" xfId="0" applyFont="true" applyBorder="true" applyAlignment="true">
      <alignment horizontal="center" vertical="center"/>
    </xf>
    <xf numFmtId="180" fontId="9" fillId="0" borderId="15" xfId="0" applyNumberFormat="true" applyFont="true" applyBorder="true" applyAlignment="true">
      <alignment horizontal="left" vertical="center" wrapText="true"/>
    </xf>
    <xf numFmtId="0" fontId="9" fillId="0" borderId="15" xfId="0" applyFont="true" applyBorder="true" applyAlignment="true">
      <alignment horizontal="center"/>
    </xf>
    <xf numFmtId="0" fontId="23" fillId="0" borderId="0" xfId="0" applyFont="true" applyAlignment="true">
      <alignment horizontal="center"/>
    </xf>
    <xf numFmtId="0" fontId="23" fillId="0" borderId="0" xfId="0" applyFont="true" applyAlignment="true"/>
    <xf numFmtId="0" fontId="22" fillId="0" borderId="16" xfId="0" applyFont="true" applyBorder="true" applyAlignment="true">
      <alignment horizontal="center" vertical="center"/>
    </xf>
    <xf numFmtId="0" fontId="22" fillId="0" borderId="18" xfId="0" applyFont="true" applyBorder="true" applyAlignment="true">
      <alignment horizontal="center" vertical="center"/>
    </xf>
    <xf numFmtId="0" fontId="9" fillId="0" borderId="18" xfId="0" applyFont="true" applyBorder="true" applyAlignment="true">
      <alignment horizontal="center" vertical="center"/>
    </xf>
    <xf numFmtId="0" fontId="9" fillId="0" borderId="18" xfId="0" applyFont="true" applyBorder="true" applyAlignment="true">
      <alignment horizontal="center"/>
    </xf>
    <xf numFmtId="0" fontId="9" fillId="0" borderId="20" xfId="0" applyFont="true" applyBorder="true" applyAlignment="true">
      <alignment horizontal="center"/>
    </xf>
    <xf numFmtId="0" fontId="15" fillId="0" borderId="0" xfId="0" applyFont="true" applyAlignment="true">
      <alignment horizontal="center"/>
    </xf>
    <xf numFmtId="0" fontId="24" fillId="0" borderId="0" xfId="0" applyFont="true" applyAlignment="true"/>
    <xf numFmtId="0" fontId="25" fillId="0" borderId="0" xfId="0" applyFont="true" applyAlignment="true"/>
    <xf numFmtId="0" fontId="20" fillId="0" borderId="0" xfId="0" applyFont="true" applyAlignment="true">
      <alignment horizontal="center" vertical="center" wrapText="true"/>
    </xf>
    <xf numFmtId="0" fontId="25" fillId="0" borderId="0" xfId="0" applyFont="true" applyAlignment="true">
      <alignment vertical="center"/>
    </xf>
    <xf numFmtId="0" fontId="15" fillId="0" borderId="8" xfId="0" applyFont="true" applyBorder="true" applyAlignment="true">
      <alignment horizontal="center" vertical="center"/>
    </xf>
    <xf numFmtId="0" fontId="15" fillId="0" borderId="35" xfId="0" applyFont="true" applyBorder="true" applyAlignment="true">
      <alignment horizontal="center" vertical="center"/>
    </xf>
    <xf numFmtId="0" fontId="15" fillId="0" borderId="32" xfId="0" applyFont="true" applyBorder="true" applyAlignment="true">
      <alignment horizontal="center" vertical="center" wrapText="true"/>
    </xf>
    <xf numFmtId="0" fontId="15" fillId="0" borderId="32" xfId="0" applyFont="true" applyBorder="true" applyAlignment="true">
      <alignment horizontal="center" vertical="center"/>
    </xf>
    <xf numFmtId="0" fontId="15" fillId="0" borderId="12" xfId="0" applyFont="true" applyBorder="true" applyAlignment="true">
      <alignment horizontal="center" vertical="center"/>
    </xf>
    <xf numFmtId="0" fontId="15" fillId="0" borderId="29" xfId="0" applyFont="true" applyBorder="true" applyAlignment="true">
      <alignment horizontal="center" vertical="center" wrapText="true"/>
    </xf>
    <xf numFmtId="0" fontId="15" fillId="0" borderId="36" xfId="0" applyFont="true" applyBorder="true" applyAlignment="true">
      <alignment horizontal="center" vertical="center"/>
    </xf>
    <xf numFmtId="0" fontId="15" fillId="0" borderId="31" xfId="0" applyFont="true" applyBorder="true" applyAlignment="true">
      <alignment horizontal="center" vertical="center" wrapText="true"/>
    </xf>
    <xf numFmtId="4" fontId="9" fillId="0" borderId="6" xfId="0" applyNumberFormat="true" applyFont="true" applyBorder="true" applyAlignment="true">
      <alignment horizontal="right" vertical="center" wrapText="true"/>
    </xf>
    <xf numFmtId="4" fontId="9" fillId="0" borderId="8" xfId="0" applyNumberFormat="true" applyFont="true" applyBorder="true" applyAlignment="true">
      <alignment horizontal="right" vertical="center" wrapText="true"/>
    </xf>
    <xf numFmtId="4" fontId="9" fillId="0" borderId="5" xfId="0" applyNumberFormat="true" applyFont="true" applyBorder="true" applyAlignment="true">
      <alignment horizontal="right" vertical="center" wrapText="true"/>
    </xf>
    <xf numFmtId="4" fontId="9" fillId="0" borderId="4" xfId="0" applyNumberFormat="true" applyFont="true" applyBorder="true" applyAlignment="true">
      <alignment horizontal="right" vertical="center" wrapText="true"/>
    </xf>
    <xf numFmtId="0" fontId="1" fillId="0" borderId="0" xfId="0" applyFont="true" applyAlignment="true">
      <alignment horizontal="right" vertical="center"/>
    </xf>
    <xf numFmtId="0" fontId="15" fillId="0" borderId="37" xfId="0" applyFont="true" applyBorder="true" applyAlignment="true">
      <alignment horizontal="center" vertical="center"/>
    </xf>
    <xf numFmtId="0" fontId="15" fillId="0" borderId="38" xfId="0" applyFont="true" applyBorder="true" applyAlignment="true">
      <alignment horizontal="center" vertical="center" wrapText="true"/>
    </xf>
    <xf numFmtId="0" fontId="15" fillId="0" borderId="29" xfId="0" applyFont="true" applyBorder="true" applyAlignment="true">
      <alignment horizontal="center" vertical="center"/>
    </xf>
    <xf numFmtId="0" fontId="19" fillId="0" borderId="0" xfId="0" applyFont="true" applyAlignment="true"/>
    <xf numFmtId="0" fontId="17" fillId="0" borderId="0" xfId="0" applyFont="true" applyAlignment="true">
      <alignment horizontal="center" wrapText="true"/>
    </xf>
    <xf numFmtId="0" fontId="23" fillId="0" borderId="0" xfId="0" applyFont="true" applyAlignment="true">
      <alignment vertical="center"/>
    </xf>
    <xf numFmtId="0" fontId="22" fillId="0" borderId="1" xfId="0" applyFont="true" applyBorder="true" applyAlignment="true">
      <alignment horizontal="center" vertical="center" wrapText="true"/>
    </xf>
    <xf numFmtId="0" fontId="22" fillId="0" borderId="2" xfId="0" applyFont="true" applyBorder="true" applyAlignment="true">
      <alignment horizontal="center" vertical="center" wrapText="true"/>
    </xf>
    <xf numFmtId="0" fontId="22" fillId="0" borderId="22" xfId="0" applyFont="true" applyBorder="true" applyAlignment="true">
      <alignment horizontal="center" vertical="center" wrapText="true"/>
    </xf>
    <xf numFmtId="0" fontId="22" fillId="0" borderId="13" xfId="0" applyFont="true" applyBorder="true" applyAlignment="true">
      <alignment horizontal="center" vertical="center" wrapText="true"/>
    </xf>
    <xf numFmtId="0" fontId="22" fillId="0" borderId="8" xfId="0" applyFont="true" applyBorder="true" applyAlignment="true">
      <alignment horizontal="center" vertical="center" wrapText="true"/>
    </xf>
    <xf numFmtId="0" fontId="22" fillId="0" borderId="32" xfId="0" applyFont="true" applyBorder="true" applyAlignment="true">
      <alignment horizontal="center" vertical="center" wrapText="true"/>
    </xf>
    <xf numFmtId="0" fontId="22" fillId="0" borderId="8" xfId="0" applyFont="true" applyBorder="true" applyAlignment="true">
      <alignment vertical="center" wrapText="true"/>
    </xf>
    <xf numFmtId="0" fontId="9" fillId="0" borderId="8" xfId="0" applyFont="true" applyBorder="true" applyAlignment="true">
      <alignment horizontal="left" vertical="center" wrapText="true"/>
    </xf>
    <xf numFmtId="181" fontId="9" fillId="0" borderId="13" xfId="0" applyNumberFormat="true" applyFont="true" applyBorder="true" applyAlignment="true">
      <alignment horizontal="center" vertical="center" wrapText="true"/>
    </xf>
    <xf numFmtId="179" fontId="9" fillId="0" borderId="8" xfId="0" applyNumberFormat="true" applyFont="true" applyBorder="true" applyAlignment="true">
      <alignment horizontal="center" vertical="center" wrapText="true"/>
    </xf>
    <xf numFmtId="179" fontId="9" fillId="0" borderId="8" xfId="0" applyNumberFormat="true" applyFont="true" applyBorder="true" applyAlignment="true">
      <alignment horizontal="left" vertical="center" wrapText="true"/>
    </xf>
    <xf numFmtId="49" fontId="9" fillId="0" borderId="8" xfId="0" applyNumberFormat="true" applyFont="true" applyBorder="true" applyAlignment="true">
      <alignment horizontal="center" vertical="center"/>
    </xf>
    <xf numFmtId="182" fontId="9" fillId="0" borderId="8" xfId="0" applyNumberFormat="true" applyFont="true" applyBorder="true" applyAlignment="true">
      <alignment vertical="center"/>
    </xf>
    <xf numFmtId="0" fontId="9" fillId="0" borderId="8" xfId="0" applyFont="true" applyBorder="true" applyAlignment="true">
      <alignment vertical="center"/>
    </xf>
    <xf numFmtId="0" fontId="22" fillId="0" borderId="16" xfId="0" applyFont="true" applyBorder="true" applyAlignment="true">
      <alignment horizontal="center" vertical="center" wrapText="true"/>
    </xf>
    <xf numFmtId="0" fontId="22" fillId="0" borderId="18" xfId="0" applyFont="true" applyBorder="true" applyAlignment="true">
      <alignment horizontal="center" vertical="center" wrapText="true"/>
    </xf>
    <xf numFmtId="0" fontId="22" fillId="0" borderId="26" xfId="0" applyFont="true" applyBorder="true" applyAlignment="true">
      <alignment horizontal="center" vertical="center" wrapText="true"/>
    </xf>
    <xf numFmtId="0" fontId="22" fillId="0" borderId="24" xfId="0" applyFont="true" applyBorder="true" applyAlignment="true">
      <alignment horizontal="center" vertical="center" wrapText="true"/>
    </xf>
    <xf numFmtId="178" fontId="9" fillId="0" borderId="8" xfId="0" applyNumberFormat="true" applyFont="true" applyBorder="true" applyAlignment="true">
      <alignment horizontal="center" vertical="center" wrapText="true"/>
    </xf>
    <xf numFmtId="177" fontId="9" fillId="0" borderId="8" xfId="0" applyNumberFormat="true" applyFont="true" applyBorder="true" applyAlignment="true">
      <alignment horizontal="left" vertical="center" wrapText="true"/>
    </xf>
    <xf numFmtId="4" fontId="9" fillId="0" borderId="8" xfId="0" applyNumberFormat="true" applyFont="true" applyBorder="true" applyAlignment="true">
      <alignment horizontal="center" vertical="center"/>
    </xf>
    <xf numFmtId="181" fontId="9" fillId="0" borderId="13" xfId="0" applyNumberFormat="true" applyFont="true" applyBorder="true" applyAlignment="true">
      <alignment horizontal="center" vertical="center"/>
    </xf>
    <xf numFmtId="177" fontId="9" fillId="0" borderId="8" xfId="0" applyNumberFormat="true" applyFont="true" applyBorder="true" applyAlignment="true">
      <alignment horizontal="left" vertical="center"/>
    </xf>
    <xf numFmtId="176" fontId="9" fillId="0" borderId="8" xfId="0" applyNumberFormat="true" applyFont="true" applyBorder="true" applyAlignment="true">
      <alignment horizontal="center" vertical="center"/>
    </xf>
    <xf numFmtId="176" fontId="9" fillId="0" borderId="8" xfId="0" applyNumberFormat="true" applyFont="true" applyBorder="true" applyAlignment="true">
      <alignment horizontal="right" vertical="center"/>
    </xf>
    <xf numFmtId="176" fontId="9" fillId="0" borderId="8" xfId="0" applyNumberFormat="true" applyFont="true" applyBorder="true" applyAlignment="true">
      <alignment horizontal="center" vertical="center" wrapText="true"/>
    </xf>
    <xf numFmtId="0" fontId="26" fillId="0" borderId="0" xfId="0" applyFont="true" applyAlignment="true"/>
    <xf numFmtId="0" fontId="22" fillId="0" borderId="28" xfId="0" applyFont="true" applyBorder="true" applyAlignment="true">
      <alignment horizontal="center" vertical="center" wrapText="true"/>
    </xf>
    <xf numFmtId="176" fontId="9" fillId="0" borderId="18" xfId="0" applyNumberFormat="true" applyFont="true" applyBorder="true" applyAlignment="true">
      <alignment horizontal="center" vertical="center" wrapText="true"/>
    </xf>
    <xf numFmtId="176" fontId="9" fillId="0" borderId="18" xfId="0" applyNumberFormat="true" applyFont="true" applyBorder="true" applyAlignment="true">
      <alignment horizontal="center" vertical="center"/>
    </xf>
    <xf numFmtId="176" fontId="9" fillId="0" borderId="18" xfId="0" applyNumberFormat="true" applyFont="true" applyBorder="true" applyAlignment="true">
      <alignment horizontal="right" vertical="center"/>
    </xf>
    <xf numFmtId="176" fontId="9" fillId="0" borderId="8" xfId="0" applyNumberFormat="true" applyFont="true" applyBorder="true" applyAlignment="true">
      <alignment horizontal="right" vertical="center" wrapText="true"/>
    </xf>
    <xf numFmtId="4" fontId="9" fillId="0" borderId="8" xfId="0" applyNumberFormat="true" applyFont="true" applyBorder="true" applyAlignment="true">
      <alignment horizontal="center" vertical="center" wrapText="true"/>
    </xf>
    <xf numFmtId="0" fontId="18" fillId="0" borderId="0" xfId="0" applyFont="true" applyAlignment="true">
      <alignment horizontal="left"/>
    </xf>
    <xf numFmtId="0" fontId="3" fillId="0" borderId="7" xfId="0" applyFont="true" applyBorder="true" applyAlignment="true">
      <alignment horizontal="left" vertical="center"/>
    </xf>
    <xf numFmtId="4" fontId="3" fillId="0" borderId="29" xfId="0" applyNumberFormat="true" applyFont="true" applyBorder="true" applyAlignment="true">
      <alignment horizontal="right" vertical="center"/>
    </xf>
    <xf numFmtId="0" fontId="6" fillId="0" borderId="29" xfId="0" applyFont="true" applyBorder="true" applyAlignment="true">
      <alignment horizontal="center" vertical="center"/>
    </xf>
    <xf numFmtId="0" fontId="6" fillId="0" borderId="15" xfId="0" applyFont="true" applyBorder="true" applyAlignment="true">
      <alignment horizontal="center" vertical="center"/>
    </xf>
    <xf numFmtId="0" fontId="6" fillId="0" borderId="6" xfId="0" applyFont="true" applyBorder="true" applyAlignment="true">
      <alignment horizontal="center" vertical="center" wrapText="true"/>
    </xf>
    <xf numFmtId="4" fontId="3" fillId="0" borderId="6" xfId="0" applyNumberFormat="true" applyFont="true" applyBorder="true" applyAlignment="true">
      <alignment horizontal="right" vertical="center"/>
    </xf>
    <xf numFmtId="4" fontId="3" fillId="0" borderId="11" xfId="0" applyNumberFormat="true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2.75"/>
  <sheetData/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A2" sqref="A2:L2"/>
    </sheetView>
  </sheetViews>
  <sheetFormatPr defaultColWidth="9" defaultRowHeight="12.75"/>
  <cols>
    <col min="1" max="1" width="18" customWidth="true"/>
    <col min="2" max="2" width="40.5" customWidth="true"/>
    <col min="3" max="12" width="14.1666666666667" customWidth="true"/>
  </cols>
  <sheetData>
    <row r="1" ht="13.5" spans="1:1">
      <c r="A1" s="109" t="s">
        <v>233</v>
      </c>
    </row>
    <row r="2" ht="41.45" customHeight="true" spans="1:12">
      <c r="A2" s="86" t="s">
        <v>234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4" ht="13.5" spans="12:12">
      <c r="L4" s="117" t="s">
        <v>2</v>
      </c>
    </row>
    <row r="5" ht="17.45" customHeight="true" spans="1:12">
      <c r="A5" s="110" t="s">
        <v>235</v>
      </c>
      <c r="B5" s="111" t="s">
        <v>191</v>
      </c>
      <c r="C5" s="89" t="s">
        <v>224</v>
      </c>
      <c r="D5" s="112" t="s">
        <v>228</v>
      </c>
      <c r="E5" s="89" t="s">
        <v>236</v>
      </c>
      <c r="F5" s="112" t="s">
        <v>237</v>
      </c>
      <c r="G5" s="89" t="s">
        <v>238</v>
      </c>
      <c r="H5" s="89" t="s">
        <v>239</v>
      </c>
      <c r="I5" s="89"/>
      <c r="J5" s="89" t="s">
        <v>240</v>
      </c>
      <c r="K5" s="102" t="s">
        <v>241</v>
      </c>
      <c r="L5" s="102" t="s">
        <v>226</v>
      </c>
    </row>
    <row r="6" ht="12" customHeight="true" spans="1:12">
      <c r="A6" s="90" t="s">
        <v>242</v>
      </c>
      <c r="B6" s="91" t="s">
        <v>243</v>
      </c>
      <c r="C6" s="92" t="s">
        <v>224</v>
      </c>
      <c r="D6" s="113"/>
      <c r="E6" s="92" t="s">
        <v>244</v>
      </c>
      <c r="F6" s="113"/>
      <c r="G6" s="92" t="s">
        <v>245</v>
      </c>
      <c r="H6" s="92" t="s">
        <v>246</v>
      </c>
      <c r="I6" s="92" t="s">
        <v>247</v>
      </c>
      <c r="J6" s="92" t="s">
        <v>248</v>
      </c>
      <c r="K6" s="103" t="s">
        <v>241</v>
      </c>
      <c r="L6" s="103" t="s">
        <v>241</v>
      </c>
    </row>
    <row r="7" ht="12" customHeight="true" spans="1:12">
      <c r="A7" s="90" t="s">
        <v>242</v>
      </c>
      <c r="B7" s="91" t="s">
        <v>243</v>
      </c>
      <c r="C7" s="92" t="s">
        <v>224</v>
      </c>
      <c r="D7" s="113"/>
      <c r="E7" s="92" t="s">
        <v>244</v>
      </c>
      <c r="F7" s="113"/>
      <c r="G7" s="92" t="s">
        <v>245</v>
      </c>
      <c r="H7" s="92"/>
      <c r="I7" s="92"/>
      <c r="J7" s="92" t="s">
        <v>248</v>
      </c>
      <c r="K7" s="103" t="s">
        <v>241</v>
      </c>
      <c r="L7" s="103" t="s">
        <v>241</v>
      </c>
    </row>
    <row r="8" ht="7.15" customHeight="true" spans="1:12">
      <c r="A8" s="90" t="s">
        <v>242</v>
      </c>
      <c r="B8" s="91" t="s">
        <v>243</v>
      </c>
      <c r="C8" s="92" t="s">
        <v>224</v>
      </c>
      <c r="D8" s="114"/>
      <c r="E8" s="92" t="s">
        <v>244</v>
      </c>
      <c r="F8" s="114"/>
      <c r="G8" s="92" t="s">
        <v>245</v>
      </c>
      <c r="H8" s="92"/>
      <c r="I8" s="92"/>
      <c r="J8" s="92" t="s">
        <v>248</v>
      </c>
      <c r="K8" s="103" t="s">
        <v>241</v>
      </c>
      <c r="L8" s="103" t="s">
        <v>241</v>
      </c>
    </row>
    <row r="9" ht="14.45" customHeight="true" spans="1:12">
      <c r="A9" s="93"/>
      <c r="B9" s="26" t="s">
        <v>51</v>
      </c>
      <c r="C9" s="115">
        <f>E9</f>
        <v>804.473</v>
      </c>
      <c r="D9" s="115"/>
      <c r="E9" s="115">
        <f>E10+E19+E25+E31+E34+E39</f>
        <v>804.473</v>
      </c>
      <c r="F9" s="115"/>
      <c r="G9" s="115"/>
      <c r="H9" s="115"/>
      <c r="I9" s="115"/>
      <c r="J9" s="115"/>
      <c r="K9" s="118"/>
      <c r="L9" s="119"/>
    </row>
    <row r="10" ht="14.45" customHeight="true" spans="1:12">
      <c r="A10" s="95">
        <v>201</v>
      </c>
      <c r="B10" s="96" t="s">
        <v>249</v>
      </c>
      <c r="C10" s="116">
        <f t="shared" ref="C10:C41" si="0">SUM(E10:L10)</f>
        <v>414.63</v>
      </c>
      <c r="D10" s="116"/>
      <c r="E10" s="116">
        <f>E11+E13+E15+E17</f>
        <v>414.63</v>
      </c>
      <c r="F10" s="116"/>
      <c r="G10" s="116"/>
      <c r="H10" s="116"/>
      <c r="I10" s="116"/>
      <c r="J10" s="116"/>
      <c r="K10" s="120"/>
      <c r="L10" s="121"/>
    </row>
    <row r="11" ht="14.45" customHeight="true" spans="1:12">
      <c r="A11" s="95">
        <v>20101</v>
      </c>
      <c r="B11" s="96" t="s">
        <v>55</v>
      </c>
      <c r="C11" s="116">
        <f t="shared" si="0"/>
        <v>27.49</v>
      </c>
      <c r="D11" s="116"/>
      <c r="E11" s="116">
        <v>27.49</v>
      </c>
      <c r="F11" s="116"/>
      <c r="G11" s="116"/>
      <c r="H11" s="116"/>
      <c r="I11" s="116"/>
      <c r="J11" s="116"/>
      <c r="K11" s="120"/>
      <c r="L11" s="121"/>
    </row>
    <row r="12" ht="14.45" customHeight="true" spans="1:12">
      <c r="A12" s="95">
        <v>2010101</v>
      </c>
      <c r="B12" s="96" t="s">
        <v>250</v>
      </c>
      <c r="C12" s="116">
        <f t="shared" si="0"/>
        <v>27.49</v>
      </c>
      <c r="D12" s="116"/>
      <c r="E12" s="116">
        <v>27.49</v>
      </c>
      <c r="F12" s="116"/>
      <c r="G12" s="116"/>
      <c r="H12" s="116"/>
      <c r="I12" s="116"/>
      <c r="J12" s="116"/>
      <c r="K12" s="120"/>
      <c r="L12" s="121"/>
    </row>
    <row r="13" ht="14.45" customHeight="true" spans="1:12">
      <c r="A13" s="95">
        <v>20103</v>
      </c>
      <c r="B13" s="96" t="s">
        <v>57</v>
      </c>
      <c r="C13" s="116">
        <f t="shared" si="0"/>
        <v>291.78</v>
      </c>
      <c r="D13" s="116"/>
      <c r="E13" s="116">
        <v>291.78</v>
      </c>
      <c r="F13" s="116"/>
      <c r="G13" s="116"/>
      <c r="H13" s="116"/>
      <c r="I13" s="116"/>
      <c r="J13" s="116"/>
      <c r="K13" s="120"/>
      <c r="L13" s="121"/>
    </row>
    <row r="14" ht="14.45" customHeight="true" spans="1:12">
      <c r="A14" s="95">
        <v>2010301</v>
      </c>
      <c r="B14" s="96" t="s">
        <v>250</v>
      </c>
      <c r="C14" s="116">
        <f t="shared" si="0"/>
        <v>291.78</v>
      </c>
      <c r="D14" s="116"/>
      <c r="E14" s="116">
        <v>291.78</v>
      </c>
      <c r="F14" s="116"/>
      <c r="G14" s="116"/>
      <c r="H14" s="116"/>
      <c r="I14" s="116"/>
      <c r="J14" s="116"/>
      <c r="K14" s="120"/>
      <c r="L14" s="121"/>
    </row>
    <row r="15" ht="14.45" customHeight="true" spans="1:12">
      <c r="A15" s="95">
        <v>20131</v>
      </c>
      <c r="B15" s="96" t="s">
        <v>58</v>
      </c>
      <c r="C15" s="116">
        <f t="shared" si="0"/>
        <v>74.28</v>
      </c>
      <c r="D15" s="116"/>
      <c r="E15" s="116">
        <v>74.28</v>
      </c>
      <c r="F15" s="116"/>
      <c r="G15" s="116"/>
      <c r="H15" s="116"/>
      <c r="I15" s="116"/>
      <c r="J15" s="116"/>
      <c r="K15" s="120"/>
      <c r="L15" s="121"/>
    </row>
    <row r="16" ht="14.45" customHeight="true" spans="1:12">
      <c r="A16" s="95">
        <v>2013101</v>
      </c>
      <c r="B16" s="96" t="s">
        <v>56</v>
      </c>
      <c r="C16" s="116">
        <f t="shared" si="0"/>
        <v>74.28</v>
      </c>
      <c r="D16" s="116"/>
      <c r="E16" s="116">
        <v>74.28</v>
      </c>
      <c r="F16" s="116"/>
      <c r="G16" s="116"/>
      <c r="H16" s="116"/>
      <c r="I16" s="116"/>
      <c r="J16" s="116"/>
      <c r="K16" s="120"/>
      <c r="L16" s="121"/>
    </row>
    <row r="17" ht="14.45" customHeight="true" spans="1:12">
      <c r="A17" s="95">
        <v>20136</v>
      </c>
      <c r="B17" s="96" t="s">
        <v>59</v>
      </c>
      <c r="C17" s="116">
        <f t="shared" si="0"/>
        <v>21.08</v>
      </c>
      <c r="D17" s="116"/>
      <c r="E17" s="116">
        <v>21.08</v>
      </c>
      <c r="F17" s="116"/>
      <c r="G17" s="116"/>
      <c r="H17" s="116"/>
      <c r="I17" s="116"/>
      <c r="J17" s="116"/>
      <c r="K17" s="120"/>
      <c r="L17" s="121"/>
    </row>
    <row r="18" ht="14.45" customHeight="true" spans="1:12">
      <c r="A18" s="95">
        <v>2013699</v>
      </c>
      <c r="B18" s="96" t="s">
        <v>60</v>
      </c>
      <c r="C18" s="116">
        <f t="shared" si="0"/>
        <v>21.08</v>
      </c>
      <c r="D18" s="116"/>
      <c r="E18" s="116">
        <v>21.08</v>
      </c>
      <c r="F18" s="116"/>
      <c r="G18" s="116"/>
      <c r="H18" s="116"/>
      <c r="I18" s="116"/>
      <c r="J18" s="116"/>
      <c r="K18" s="120"/>
      <c r="L18" s="121"/>
    </row>
    <row r="19" ht="14.45" customHeight="true" spans="1:12">
      <c r="A19" s="95">
        <v>208</v>
      </c>
      <c r="B19" s="96" t="s">
        <v>251</v>
      </c>
      <c r="C19" s="116">
        <f t="shared" si="0"/>
        <v>95.45</v>
      </c>
      <c r="D19" s="116"/>
      <c r="E19" s="116">
        <v>95.45</v>
      </c>
      <c r="F19" s="116"/>
      <c r="G19" s="116"/>
      <c r="H19" s="116"/>
      <c r="I19" s="116"/>
      <c r="J19" s="116"/>
      <c r="K19" s="120"/>
      <c r="L19" s="121"/>
    </row>
    <row r="20" ht="14.45" customHeight="true" spans="1:12">
      <c r="A20" s="95">
        <v>20802</v>
      </c>
      <c r="B20" s="96" t="s">
        <v>252</v>
      </c>
      <c r="C20" s="116">
        <f t="shared" si="0"/>
        <v>26.89</v>
      </c>
      <c r="D20" s="116"/>
      <c r="E20" s="116">
        <v>26.89</v>
      </c>
      <c r="F20" s="116"/>
      <c r="G20" s="116"/>
      <c r="H20" s="116"/>
      <c r="I20" s="116"/>
      <c r="J20" s="116"/>
      <c r="K20" s="120"/>
      <c r="L20" s="121"/>
    </row>
    <row r="21" ht="14.45" customHeight="true" spans="1:12">
      <c r="A21" s="95">
        <v>2080208</v>
      </c>
      <c r="B21" s="96" t="s">
        <v>253</v>
      </c>
      <c r="C21" s="116">
        <f t="shared" si="0"/>
        <v>26.89</v>
      </c>
      <c r="D21" s="116"/>
      <c r="E21" s="116">
        <v>26.89</v>
      </c>
      <c r="F21" s="116"/>
      <c r="G21" s="116"/>
      <c r="H21" s="116"/>
      <c r="I21" s="116"/>
      <c r="J21" s="116"/>
      <c r="K21" s="120"/>
      <c r="L21" s="121"/>
    </row>
    <row r="22" ht="14.45" customHeight="true" spans="1:12">
      <c r="A22" s="95">
        <v>20805</v>
      </c>
      <c r="B22" s="96" t="s">
        <v>64</v>
      </c>
      <c r="C22" s="116">
        <f t="shared" si="0"/>
        <v>68.56</v>
      </c>
      <c r="D22" s="116"/>
      <c r="E22" s="116">
        <f>E23+E24</f>
        <v>68.56</v>
      </c>
      <c r="F22" s="116"/>
      <c r="G22" s="116"/>
      <c r="H22" s="116"/>
      <c r="I22" s="116"/>
      <c r="J22" s="116"/>
      <c r="K22" s="120"/>
      <c r="L22" s="121"/>
    </row>
    <row r="23" ht="14.45" customHeight="true" spans="1:12">
      <c r="A23" s="95">
        <v>2080505</v>
      </c>
      <c r="B23" s="96" t="s">
        <v>65</v>
      </c>
      <c r="C23" s="116">
        <f t="shared" si="0"/>
        <v>45.71</v>
      </c>
      <c r="D23" s="116"/>
      <c r="E23" s="116">
        <v>45.71</v>
      </c>
      <c r="F23" s="116"/>
      <c r="G23" s="116"/>
      <c r="H23" s="116"/>
      <c r="I23" s="116"/>
      <c r="J23" s="116"/>
      <c r="K23" s="120"/>
      <c r="L23" s="121"/>
    </row>
    <row r="24" ht="14.45" customHeight="true" spans="1:12">
      <c r="A24" s="95">
        <v>2080506</v>
      </c>
      <c r="B24" s="96" t="s">
        <v>66</v>
      </c>
      <c r="C24" s="116">
        <f t="shared" si="0"/>
        <v>22.85</v>
      </c>
      <c r="D24" s="116"/>
      <c r="E24" s="116">
        <v>22.85</v>
      </c>
      <c r="F24" s="116"/>
      <c r="G24" s="116"/>
      <c r="H24" s="116"/>
      <c r="I24" s="116"/>
      <c r="J24" s="116"/>
      <c r="K24" s="120"/>
      <c r="L24" s="121"/>
    </row>
    <row r="25" ht="14.45" customHeight="true" spans="1:12">
      <c r="A25" s="95">
        <v>210</v>
      </c>
      <c r="B25" s="96" t="s">
        <v>254</v>
      </c>
      <c r="C25" s="116">
        <f t="shared" si="0"/>
        <v>29.673</v>
      </c>
      <c r="D25" s="116"/>
      <c r="E25" s="116">
        <f>E26+E29</f>
        <v>29.673</v>
      </c>
      <c r="F25" s="116"/>
      <c r="G25" s="116"/>
      <c r="H25" s="116"/>
      <c r="I25" s="116"/>
      <c r="J25" s="116"/>
      <c r="K25" s="120"/>
      <c r="L25" s="121"/>
    </row>
    <row r="26" ht="14.45" customHeight="true" spans="1:12">
      <c r="A26" s="95">
        <v>21011</v>
      </c>
      <c r="B26" s="96" t="s">
        <v>68</v>
      </c>
      <c r="C26" s="116">
        <f t="shared" si="0"/>
        <v>28.57</v>
      </c>
      <c r="D26" s="116"/>
      <c r="E26" s="116">
        <v>28.57</v>
      </c>
      <c r="F26" s="116"/>
      <c r="G26" s="116"/>
      <c r="H26" s="116"/>
      <c r="I26" s="116"/>
      <c r="J26" s="116"/>
      <c r="K26" s="120"/>
      <c r="L26" s="121"/>
    </row>
    <row r="27" ht="14.45" customHeight="true" spans="1:12">
      <c r="A27" s="95">
        <v>2101101</v>
      </c>
      <c r="B27" s="96" t="s">
        <v>69</v>
      </c>
      <c r="C27" s="116">
        <f t="shared" si="0"/>
        <v>28.17</v>
      </c>
      <c r="D27" s="116"/>
      <c r="E27" s="116">
        <v>28.17</v>
      </c>
      <c r="F27" s="116"/>
      <c r="G27" s="116"/>
      <c r="H27" s="116"/>
      <c r="I27" s="116"/>
      <c r="J27" s="116"/>
      <c r="K27" s="120"/>
      <c r="L27" s="121"/>
    </row>
    <row r="28" ht="14.45" customHeight="true" spans="1:12">
      <c r="A28" s="95">
        <v>2101199</v>
      </c>
      <c r="B28" s="96" t="s">
        <v>70</v>
      </c>
      <c r="C28" s="116">
        <f t="shared" si="0"/>
        <v>0.4</v>
      </c>
      <c r="D28" s="116"/>
      <c r="E28" s="116">
        <v>0.4</v>
      </c>
      <c r="F28" s="116"/>
      <c r="G28" s="116"/>
      <c r="H28" s="116"/>
      <c r="I28" s="116"/>
      <c r="J28" s="116"/>
      <c r="K28" s="120"/>
      <c r="L28" s="121"/>
    </row>
    <row r="29" ht="14.45" customHeight="true" spans="1:12">
      <c r="A29" s="95">
        <v>21099</v>
      </c>
      <c r="B29" s="96" t="s">
        <v>255</v>
      </c>
      <c r="C29" s="116">
        <f t="shared" si="0"/>
        <v>1.103</v>
      </c>
      <c r="D29" s="116"/>
      <c r="E29" s="116">
        <v>1.103</v>
      </c>
      <c r="F29" s="116"/>
      <c r="G29" s="116"/>
      <c r="H29" s="116"/>
      <c r="I29" s="116"/>
      <c r="J29" s="116"/>
      <c r="K29" s="120"/>
      <c r="L29" s="121"/>
    </row>
    <row r="30" ht="14.45" customHeight="true" spans="1:12">
      <c r="A30" s="95">
        <v>2109999</v>
      </c>
      <c r="B30" s="96" t="s">
        <v>256</v>
      </c>
      <c r="C30" s="116">
        <f t="shared" si="0"/>
        <v>1.103</v>
      </c>
      <c r="D30" s="116"/>
      <c r="E30" s="116">
        <v>1.103</v>
      </c>
      <c r="F30" s="116"/>
      <c r="G30" s="116"/>
      <c r="H30" s="116"/>
      <c r="I30" s="116"/>
      <c r="J30" s="116"/>
      <c r="K30" s="120"/>
      <c r="L30" s="121"/>
    </row>
    <row r="31" ht="14.45" customHeight="true" spans="1:12">
      <c r="A31" s="95">
        <v>212</v>
      </c>
      <c r="B31" s="96" t="s">
        <v>73</v>
      </c>
      <c r="C31" s="116">
        <f t="shared" si="0"/>
        <v>30</v>
      </c>
      <c r="D31" s="116"/>
      <c r="E31" s="116">
        <f>E32</f>
        <v>30</v>
      </c>
      <c r="F31" s="116"/>
      <c r="G31" s="116"/>
      <c r="H31" s="116"/>
      <c r="I31" s="116"/>
      <c r="J31" s="116"/>
      <c r="K31" s="120"/>
      <c r="L31" s="121"/>
    </row>
    <row r="32" ht="14.45" customHeight="true" spans="1:12">
      <c r="A32" s="96">
        <v>21205</v>
      </c>
      <c r="B32" s="96" t="s">
        <v>74</v>
      </c>
      <c r="C32" s="116">
        <f t="shared" si="0"/>
        <v>30</v>
      </c>
      <c r="D32" s="116"/>
      <c r="E32" s="116">
        <f>E33</f>
        <v>30</v>
      </c>
      <c r="F32" s="116"/>
      <c r="G32" s="116"/>
      <c r="H32" s="116"/>
      <c r="I32" s="116"/>
      <c r="J32" s="116"/>
      <c r="K32" s="116"/>
      <c r="L32" s="116"/>
    </row>
    <row r="33" spans="1:12">
      <c r="A33" s="96">
        <v>2120501</v>
      </c>
      <c r="B33" s="96" t="s">
        <v>75</v>
      </c>
      <c r="C33" s="116">
        <f t="shared" si="0"/>
        <v>30</v>
      </c>
      <c r="D33" s="96"/>
      <c r="E33" s="116">
        <v>30</v>
      </c>
      <c r="F33" s="96"/>
      <c r="G33" s="96"/>
      <c r="H33" s="96"/>
      <c r="I33" s="96"/>
      <c r="J33" s="96"/>
      <c r="K33" s="96"/>
      <c r="L33" s="96"/>
    </row>
    <row r="34" spans="1:12">
      <c r="A34" s="96">
        <v>213</v>
      </c>
      <c r="B34" s="96" t="s">
        <v>76</v>
      </c>
      <c r="C34" s="116">
        <f t="shared" si="0"/>
        <v>218.68</v>
      </c>
      <c r="D34" s="96"/>
      <c r="E34" s="116">
        <v>218.68</v>
      </c>
      <c r="F34" s="96"/>
      <c r="G34" s="96"/>
      <c r="H34" s="96"/>
      <c r="I34" s="96"/>
      <c r="J34" s="96"/>
      <c r="K34" s="96"/>
      <c r="L34" s="96"/>
    </row>
    <row r="35" spans="1:12">
      <c r="A35" s="96">
        <v>21307</v>
      </c>
      <c r="B35" s="96" t="s">
        <v>77</v>
      </c>
      <c r="C35" s="116">
        <f t="shared" si="0"/>
        <v>203.68</v>
      </c>
      <c r="D35" s="96"/>
      <c r="E35" s="116">
        <v>203.68</v>
      </c>
      <c r="F35" s="96"/>
      <c r="G35" s="96"/>
      <c r="H35" s="96"/>
      <c r="I35" s="96"/>
      <c r="J35" s="96"/>
      <c r="K35" s="96"/>
      <c r="L35" s="96"/>
    </row>
    <row r="36" spans="1:12">
      <c r="A36" s="96">
        <v>2130705</v>
      </c>
      <c r="B36" s="96" t="s">
        <v>78</v>
      </c>
      <c r="C36" s="116">
        <f t="shared" si="0"/>
        <v>203.68</v>
      </c>
      <c r="D36" s="96"/>
      <c r="E36" s="116">
        <v>203.68</v>
      </c>
      <c r="F36" s="96"/>
      <c r="G36" s="96"/>
      <c r="H36" s="96"/>
      <c r="I36" s="96"/>
      <c r="J36" s="96"/>
      <c r="K36" s="96"/>
      <c r="L36" s="96"/>
    </row>
    <row r="37" spans="1:12">
      <c r="A37" s="96">
        <v>21305</v>
      </c>
      <c r="B37" s="96" t="s">
        <v>79</v>
      </c>
      <c r="C37" s="116">
        <f t="shared" si="0"/>
        <v>15</v>
      </c>
      <c r="D37" s="96"/>
      <c r="E37" s="116">
        <f>E38</f>
        <v>15</v>
      </c>
      <c r="F37" s="96"/>
      <c r="G37" s="96"/>
      <c r="H37" s="96"/>
      <c r="I37" s="96"/>
      <c r="J37" s="96"/>
      <c r="K37" s="96"/>
      <c r="L37" s="96"/>
    </row>
    <row r="38" spans="1:12">
      <c r="A38" s="96">
        <v>2130599</v>
      </c>
      <c r="B38" s="96" t="s">
        <v>80</v>
      </c>
      <c r="C38" s="116">
        <f t="shared" si="0"/>
        <v>15</v>
      </c>
      <c r="D38" s="96"/>
      <c r="E38" s="116">
        <v>15</v>
      </c>
      <c r="F38" s="96"/>
      <c r="G38" s="96"/>
      <c r="H38" s="96"/>
      <c r="I38" s="96"/>
      <c r="J38" s="96"/>
      <c r="K38" s="96"/>
      <c r="L38" s="96"/>
    </row>
    <row r="39" spans="1:12">
      <c r="A39" s="96">
        <v>221</v>
      </c>
      <c r="B39" s="96" t="s">
        <v>81</v>
      </c>
      <c r="C39" s="116">
        <f t="shared" si="0"/>
        <v>16.04</v>
      </c>
      <c r="D39" s="96"/>
      <c r="E39" s="116">
        <f>E40</f>
        <v>16.04</v>
      </c>
      <c r="F39" s="96"/>
      <c r="G39" s="96"/>
      <c r="H39" s="96"/>
      <c r="I39" s="96"/>
      <c r="J39" s="96"/>
      <c r="K39" s="96"/>
      <c r="L39" s="96"/>
    </row>
    <row r="40" spans="1:12">
      <c r="A40" s="96">
        <v>22102</v>
      </c>
      <c r="B40" s="96" t="s">
        <v>257</v>
      </c>
      <c r="C40" s="116">
        <f t="shared" si="0"/>
        <v>16.04</v>
      </c>
      <c r="D40" s="96"/>
      <c r="E40" s="116">
        <v>16.04</v>
      </c>
      <c r="F40" s="96"/>
      <c r="G40" s="96"/>
      <c r="H40" s="96"/>
      <c r="I40" s="96"/>
      <c r="J40" s="96"/>
      <c r="K40" s="96"/>
      <c r="L40" s="96"/>
    </row>
    <row r="41" spans="1:12">
      <c r="A41" s="96">
        <v>2210201</v>
      </c>
      <c r="B41" s="96" t="s">
        <v>258</v>
      </c>
      <c r="C41" s="116">
        <f t="shared" si="0"/>
        <v>16.04</v>
      </c>
      <c r="D41" s="96"/>
      <c r="E41" s="116">
        <v>16.04</v>
      </c>
      <c r="F41" s="96"/>
      <c r="G41" s="96"/>
      <c r="H41" s="96"/>
      <c r="I41" s="96"/>
      <c r="J41" s="96"/>
      <c r="K41" s="96"/>
      <c r="L41" s="96"/>
    </row>
  </sheetData>
  <mergeCells count="15">
    <mergeCell ref="A2:L2"/>
    <mergeCell ref="A5:B5"/>
    <mergeCell ref="H5:I5"/>
    <mergeCell ref="A6:A8"/>
    <mergeCell ref="B6:B8"/>
    <mergeCell ref="C5:C8"/>
    <mergeCell ref="D5:D8"/>
    <mergeCell ref="E5:E8"/>
    <mergeCell ref="F5:F8"/>
    <mergeCell ref="G5:G8"/>
    <mergeCell ref="H6:H8"/>
    <mergeCell ref="I6:I8"/>
    <mergeCell ref="J5:J8"/>
    <mergeCell ref="K5:K8"/>
    <mergeCell ref="L5:L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K9" sqref="K9"/>
    </sheetView>
  </sheetViews>
  <sheetFormatPr defaultColWidth="9" defaultRowHeight="12.75"/>
  <cols>
    <col min="1" max="1" width="18.5" customWidth="true"/>
    <col min="2" max="2" width="38.5" customWidth="true"/>
    <col min="3" max="3" width="15.1666666666667" customWidth="true"/>
    <col min="4" max="8" width="16" customWidth="true"/>
  </cols>
  <sheetData>
    <row r="1" ht="13.5" spans="1:1">
      <c r="A1" s="85" t="s">
        <v>259</v>
      </c>
    </row>
    <row r="2" ht="32.45" customHeight="true" spans="1:9">
      <c r="A2" s="86" t="s">
        <v>260</v>
      </c>
      <c r="B2" s="86"/>
      <c r="C2" s="86"/>
      <c r="D2" s="86"/>
      <c r="E2" s="86"/>
      <c r="F2" s="86"/>
      <c r="G2" s="86"/>
      <c r="H2" s="86"/>
      <c r="I2" s="108"/>
    </row>
    <row r="4" ht="13.5" spans="7:8">
      <c r="G4" s="101" t="s">
        <v>2</v>
      </c>
      <c r="H4" s="101"/>
    </row>
    <row r="5" ht="18" customHeight="true" spans="1:8">
      <c r="A5" s="87" t="s">
        <v>191</v>
      </c>
      <c r="B5" s="88" t="s">
        <v>191</v>
      </c>
      <c r="C5" s="89" t="s">
        <v>225</v>
      </c>
      <c r="D5" s="89" t="s">
        <v>52</v>
      </c>
      <c r="E5" s="89" t="s">
        <v>53</v>
      </c>
      <c r="F5" s="89" t="s">
        <v>261</v>
      </c>
      <c r="G5" s="89" t="s">
        <v>262</v>
      </c>
      <c r="H5" s="102" t="s">
        <v>263</v>
      </c>
    </row>
    <row r="6" spans="1:8">
      <c r="A6" s="90" t="s">
        <v>242</v>
      </c>
      <c r="B6" s="91" t="s">
        <v>243</v>
      </c>
      <c r="C6" s="92" t="s">
        <v>225</v>
      </c>
      <c r="D6" s="92" t="s">
        <v>52</v>
      </c>
      <c r="E6" s="92" t="s">
        <v>53</v>
      </c>
      <c r="F6" s="92" t="s">
        <v>261</v>
      </c>
      <c r="G6" s="92" t="s">
        <v>264</v>
      </c>
      <c r="H6" s="103" t="s">
        <v>265</v>
      </c>
    </row>
    <row r="7" spans="1:8">
      <c r="A7" s="90" t="s">
        <v>242</v>
      </c>
      <c r="B7" s="91" t="s">
        <v>243</v>
      </c>
      <c r="C7" s="92" t="s">
        <v>225</v>
      </c>
      <c r="D7" s="92" t="s">
        <v>52</v>
      </c>
      <c r="E7" s="92" t="s">
        <v>53</v>
      </c>
      <c r="F7" s="92" t="s">
        <v>261</v>
      </c>
      <c r="G7" s="92" t="s">
        <v>264</v>
      </c>
      <c r="H7" s="103" t="s">
        <v>265</v>
      </c>
    </row>
    <row r="8" ht="1.9" customHeight="true" spans="1:8">
      <c r="A8" s="90" t="s">
        <v>242</v>
      </c>
      <c r="B8" s="91" t="s">
        <v>243</v>
      </c>
      <c r="C8" s="92" t="s">
        <v>225</v>
      </c>
      <c r="D8" s="92" t="s">
        <v>52</v>
      </c>
      <c r="E8" s="92" t="s">
        <v>53</v>
      </c>
      <c r="F8" s="92" t="s">
        <v>261</v>
      </c>
      <c r="G8" s="92" t="s">
        <v>264</v>
      </c>
      <c r="H8" s="103" t="s">
        <v>265</v>
      </c>
    </row>
    <row r="9" ht="18.6" customHeight="true" spans="1:8">
      <c r="A9" s="93"/>
      <c r="B9" s="26" t="s">
        <v>51</v>
      </c>
      <c r="C9" s="94">
        <f t="shared" ref="C9:C42" si="0">SUM(D9:H9)</f>
        <v>804.473</v>
      </c>
      <c r="D9" s="94">
        <f>D10+D19+D25+D39</f>
        <v>520.67</v>
      </c>
      <c r="E9" s="94">
        <f>E10+E19+E25+E34+E31</f>
        <v>283.803</v>
      </c>
      <c r="F9" s="94"/>
      <c r="G9" s="94"/>
      <c r="H9" s="104"/>
    </row>
    <row r="10" ht="18.6" customHeight="true" spans="1:8">
      <c r="A10" s="95">
        <v>201</v>
      </c>
      <c r="B10" s="96" t="s">
        <v>249</v>
      </c>
      <c r="C10" s="94">
        <f t="shared" si="0"/>
        <v>414.63</v>
      </c>
      <c r="D10" s="96">
        <f>D11+D13+D15+D17</f>
        <v>407.5</v>
      </c>
      <c r="E10" s="96">
        <v>7.13</v>
      </c>
      <c r="F10" s="96"/>
      <c r="G10" s="96"/>
      <c r="H10" s="105"/>
    </row>
    <row r="11" ht="18.6" customHeight="true" spans="1:8">
      <c r="A11" s="95">
        <v>20101</v>
      </c>
      <c r="B11" s="96" t="s">
        <v>55</v>
      </c>
      <c r="C11" s="94">
        <f t="shared" si="0"/>
        <v>27.49</v>
      </c>
      <c r="D11" s="96">
        <v>27.49</v>
      </c>
      <c r="E11" s="96"/>
      <c r="F11" s="96"/>
      <c r="G11" s="96"/>
      <c r="H11" s="105"/>
    </row>
    <row r="12" ht="18.6" customHeight="true" spans="1:8">
      <c r="A12" s="95">
        <v>2010101</v>
      </c>
      <c r="B12" s="96" t="s">
        <v>56</v>
      </c>
      <c r="C12" s="94">
        <f t="shared" si="0"/>
        <v>27.49</v>
      </c>
      <c r="D12" s="96">
        <v>27.49</v>
      </c>
      <c r="E12" s="96"/>
      <c r="F12" s="96"/>
      <c r="G12" s="96"/>
      <c r="H12" s="105"/>
    </row>
    <row r="13" ht="18.6" customHeight="true" spans="1:8">
      <c r="A13" s="95">
        <v>20103</v>
      </c>
      <c r="B13" s="96" t="s">
        <v>57</v>
      </c>
      <c r="C13" s="94">
        <f t="shared" si="0"/>
        <v>291.78</v>
      </c>
      <c r="D13" s="96">
        <v>291.78</v>
      </c>
      <c r="E13" s="96"/>
      <c r="F13" s="96"/>
      <c r="G13" s="96"/>
      <c r="H13" s="105"/>
    </row>
    <row r="14" ht="18.6" customHeight="true" spans="1:8">
      <c r="A14" s="95">
        <v>2010301</v>
      </c>
      <c r="B14" s="96" t="s">
        <v>56</v>
      </c>
      <c r="C14" s="94">
        <f t="shared" si="0"/>
        <v>291.78</v>
      </c>
      <c r="D14" s="96">
        <v>291.78</v>
      </c>
      <c r="E14" s="96"/>
      <c r="F14" s="96"/>
      <c r="G14" s="96"/>
      <c r="H14" s="105"/>
    </row>
    <row r="15" ht="18.6" customHeight="true" spans="1:8">
      <c r="A15" s="95">
        <v>20131</v>
      </c>
      <c r="B15" s="96" t="s">
        <v>58</v>
      </c>
      <c r="C15" s="94">
        <f t="shared" si="0"/>
        <v>74.28</v>
      </c>
      <c r="D15" s="96">
        <v>74.28</v>
      </c>
      <c r="E15" s="96"/>
      <c r="F15" s="96"/>
      <c r="G15" s="96"/>
      <c r="H15" s="105"/>
    </row>
    <row r="16" ht="18.6" customHeight="true" spans="1:8">
      <c r="A16" s="95">
        <v>2013101</v>
      </c>
      <c r="B16" s="96" t="s">
        <v>56</v>
      </c>
      <c r="C16" s="94">
        <f t="shared" si="0"/>
        <v>74.28</v>
      </c>
      <c r="D16" s="96">
        <v>74.28</v>
      </c>
      <c r="E16" s="96"/>
      <c r="F16" s="96"/>
      <c r="G16" s="96"/>
      <c r="H16" s="105"/>
    </row>
    <row r="17" ht="18.6" customHeight="true" spans="1:8">
      <c r="A17" s="95">
        <v>20136</v>
      </c>
      <c r="B17" s="96" t="s">
        <v>59</v>
      </c>
      <c r="C17" s="94">
        <f t="shared" si="0"/>
        <v>21.08</v>
      </c>
      <c r="D17" s="96">
        <v>13.95</v>
      </c>
      <c r="E17" s="96">
        <v>7.13</v>
      </c>
      <c r="F17" s="96"/>
      <c r="G17" s="96"/>
      <c r="H17" s="105"/>
    </row>
    <row r="18" ht="18.6" customHeight="true" spans="1:8">
      <c r="A18" s="95">
        <v>2013699</v>
      </c>
      <c r="B18" s="96" t="s">
        <v>60</v>
      </c>
      <c r="C18" s="94">
        <f t="shared" si="0"/>
        <v>21.08</v>
      </c>
      <c r="D18" s="96">
        <v>13.95</v>
      </c>
      <c r="E18" s="96">
        <v>7.13</v>
      </c>
      <c r="F18" s="96"/>
      <c r="G18" s="96"/>
      <c r="H18" s="105"/>
    </row>
    <row r="19" ht="18.6" customHeight="true" spans="1:8">
      <c r="A19" s="95">
        <v>208</v>
      </c>
      <c r="B19" s="96" t="s">
        <v>251</v>
      </c>
      <c r="C19" s="94">
        <f t="shared" si="0"/>
        <v>95.45</v>
      </c>
      <c r="D19" s="96">
        <v>68.56</v>
      </c>
      <c r="E19" s="96">
        <v>26.89</v>
      </c>
      <c r="F19" s="96"/>
      <c r="G19" s="96"/>
      <c r="H19" s="105"/>
    </row>
    <row r="20" ht="18.6" customHeight="true" spans="1:8">
      <c r="A20" s="95">
        <v>20802</v>
      </c>
      <c r="B20" s="96" t="s">
        <v>62</v>
      </c>
      <c r="C20" s="94">
        <f t="shared" si="0"/>
        <v>26.89</v>
      </c>
      <c r="D20" s="96"/>
      <c r="E20" s="96">
        <v>26.89</v>
      </c>
      <c r="F20" s="96"/>
      <c r="G20" s="96"/>
      <c r="H20" s="105"/>
    </row>
    <row r="21" ht="18.6" customHeight="true" spans="1:8">
      <c r="A21" s="95">
        <v>2080208</v>
      </c>
      <c r="B21" s="96" t="s">
        <v>63</v>
      </c>
      <c r="C21" s="94">
        <f t="shared" si="0"/>
        <v>26.89</v>
      </c>
      <c r="D21" s="96"/>
      <c r="E21" s="96">
        <v>26.89</v>
      </c>
      <c r="F21" s="96"/>
      <c r="G21" s="96"/>
      <c r="H21" s="105"/>
    </row>
    <row r="22" ht="18.6" customHeight="true" spans="1:8">
      <c r="A22" s="95">
        <v>20805</v>
      </c>
      <c r="B22" s="96" t="s">
        <v>64</v>
      </c>
      <c r="C22" s="94">
        <f t="shared" si="0"/>
        <v>68.56</v>
      </c>
      <c r="D22" s="96">
        <v>68.56</v>
      </c>
      <c r="E22" s="96"/>
      <c r="F22" s="96"/>
      <c r="G22" s="96"/>
      <c r="H22" s="105"/>
    </row>
    <row r="23" ht="18.6" customHeight="true" spans="1:8">
      <c r="A23" s="95">
        <v>2080505</v>
      </c>
      <c r="B23" s="96" t="s">
        <v>65</v>
      </c>
      <c r="C23" s="94">
        <f t="shared" si="0"/>
        <v>45.71</v>
      </c>
      <c r="D23" s="96">
        <v>45.71</v>
      </c>
      <c r="E23" s="96"/>
      <c r="F23" s="96"/>
      <c r="G23" s="96"/>
      <c r="H23" s="105"/>
    </row>
    <row r="24" ht="18.6" customHeight="true" spans="1:8">
      <c r="A24" s="95">
        <v>2080506</v>
      </c>
      <c r="B24" s="96" t="s">
        <v>66</v>
      </c>
      <c r="C24" s="94">
        <f t="shared" si="0"/>
        <v>22.85</v>
      </c>
      <c r="D24" s="96">
        <v>22.85</v>
      </c>
      <c r="E24" s="96"/>
      <c r="F24" s="96"/>
      <c r="G24" s="96"/>
      <c r="H24" s="105"/>
    </row>
    <row r="25" ht="18.6" customHeight="true" spans="1:8">
      <c r="A25" s="95">
        <v>210</v>
      </c>
      <c r="B25" s="96" t="s">
        <v>254</v>
      </c>
      <c r="C25" s="94">
        <f t="shared" si="0"/>
        <v>29.673</v>
      </c>
      <c r="D25" s="96">
        <v>28.57</v>
      </c>
      <c r="E25" s="96">
        <v>1.103</v>
      </c>
      <c r="F25" s="96"/>
      <c r="G25" s="96"/>
      <c r="H25" s="105"/>
    </row>
    <row r="26" ht="18.6" customHeight="true" spans="1:8">
      <c r="A26" s="95">
        <v>21011</v>
      </c>
      <c r="B26" s="96" t="s">
        <v>68</v>
      </c>
      <c r="C26" s="94">
        <f t="shared" si="0"/>
        <v>28.57</v>
      </c>
      <c r="D26" s="96">
        <v>28.57</v>
      </c>
      <c r="E26" s="96"/>
      <c r="F26" s="96"/>
      <c r="G26" s="96"/>
      <c r="H26" s="105"/>
    </row>
    <row r="27" ht="18.6" customHeight="true" spans="1:8">
      <c r="A27" s="95">
        <v>2101101</v>
      </c>
      <c r="B27" s="96" t="s">
        <v>69</v>
      </c>
      <c r="C27" s="94">
        <f t="shared" si="0"/>
        <v>28.17</v>
      </c>
      <c r="D27" s="96">
        <v>28.17</v>
      </c>
      <c r="E27" s="96"/>
      <c r="F27" s="96"/>
      <c r="G27" s="96"/>
      <c r="H27" s="105"/>
    </row>
    <row r="28" ht="18.6" customHeight="true" spans="1:8">
      <c r="A28" s="95">
        <v>2101199</v>
      </c>
      <c r="B28" s="96" t="s">
        <v>70</v>
      </c>
      <c r="C28" s="94">
        <f t="shared" si="0"/>
        <v>0.4</v>
      </c>
      <c r="D28" s="96">
        <v>0.4</v>
      </c>
      <c r="E28" s="96"/>
      <c r="F28" s="96"/>
      <c r="G28" s="96"/>
      <c r="H28" s="105"/>
    </row>
    <row r="29" ht="18.6" customHeight="true" spans="1:8">
      <c r="A29" s="95">
        <v>21099</v>
      </c>
      <c r="B29" s="96" t="s">
        <v>255</v>
      </c>
      <c r="C29" s="94">
        <f t="shared" si="0"/>
        <v>1.1</v>
      </c>
      <c r="D29" s="96"/>
      <c r="E29" s="96">
        <v>1.1</v>
      </c>
      <c r="F29" s="96"/>
      <c r="G29" s="96"/>
      <c r="H29" s="105"/>
    </row>
    <row r="30" ht="18.6" customHeight="true" spans="1:8">
      <c r="A30" s="95">
        <v>2109999</v>
      </c>
      <c r="B30" s="96" t="s">
        <v>256</v>
      </c>
      <c r="C30" s="94">
        <f t="shared" si="0"/>
        <v>1.1</v>
      </c>
      <c r="D30" s="97"/>
      <c r="E30" s="97">
        <v>1.1</v>
      </c>
      <c r="F30" s="97"/>
      <c r="G30" s="97"/>
      <c r="H30" s="106"/>
    </row>
    <row r="31" ht="18.6" customHeight="true" spans="1:8">
      <c r="A31" s="95">
        <v>212</v>
      </c>
      <c r="B31" s="96" t="s">
        <v>73</v>
      </c>
      <c r="C31" s="94">
        <f t="shared" si="0"/>
        <v>30</v>
      </c>
      <c r="D31" s="97"/>
      <c r="E31" s="97">
        <v>30</v>
      </c>
      <c r="F31" s="97"/>
      <c r="G31" s="97"/>
      <c r="H31" s="106"/>
    </row>
    <row r="32" ht="18.6" customHeight="true" spans="1:8">
      <c r="A32" s="96">
        <v>21205</v>
      </c>
      <c r="B32" s="96" t="s">
        <v>74</v>
      </c>
      <c r="C32" s="94">
        <f t="shared" si="0"/>
        <v>30</v>
      </c>
      <c r="D32" s="97"/>
      <c r="E32" s="97">
        <v>30</v>
      </c>
      <c r="F32" s="97"/>
      <c r="G32" s="97"/>
      <c r="H32" s="106"/>
    </row>
    <row r="33" ht="18.6" customHeight="true" spans="1:8">
      <c r="A33" s="96">
        <v>2120501</v>
      </c>
      <c r="B33" s="96" t="s">
        <v>75</v>
      </c>
      <c r="C33" s="94">
        <f t="shared" si="0"/>
        <v>30</v>
      </c>
      <c r="D33" s="97"/>
      <c r="E33" s="97">
        <v>30</v>
      </c>
      <c r="F33" s="97"/>
      <c r="G33" s="97"/>
      <c r="H33" s="106"/>
    </row>
    <row r="34" ht="18.6" customHeight="true" spans="1:8">
      <c r="A34" s="96">
        <v>213</v>
      </c>
      <c r="B34" s="96" t="s">
        <v>76</v>
      </c>
      <c r="C34" s="94">
        <f t="shared" si="0"/>
        <v>218.68</v>
      </c>
      <c r="D34" s="97"/>
      <c r="E34" s="97">
        <v>218.68</v>
      </c>
      <c r="F34" s="97"/>
      <c r="G34" s="97"/>
      <c r="H34" s="106"/>
    </row>
    <row r="35" ht="18.6" customHeight="true" spans="1:8">
      <c r="A35" s="96">
        <v>21307</v>
      </c>
      <c r="B35" s="96" t="s">
        <v>77</v>
      </c>
      <c r="C35" s="94">
        <f t="shared" si="0"/>
        <v>203.68</v>
      </c>
      <c r="D35" s="97"/>
      <c r="E35" s="97">
        <v>203.68</v>
      </c>
      <c r="F35" s="97"/>
      <c r="G35" s="97"/>
      <c r="H35" s="106"/>
    </row>
    <row r="36" ht="18.6" customHeight="true" spans="1:8">
      <c r="A36" s="96">
        <v>2130705</v>
      </c>
      <c r="B36" s="96" t="s">
        <v>78</v>
      </c>
      <c r="C36" s="94">
        <f t="shared" si="0"/>
        <v>203.68</v>
      </c>
      <c r="D36" s="97"/>
      <c r="E36" s="97">
        <v>203.68</v>
      </c>
      <c r="F36" s="97"/>
      <c r="G36" s="97"/>
      <c r="H36" s="106"/>
    </row>
    <row r="37" ht="18.6" customHeight="true" spans="1:8">
      <c r="A37" s="96">
        <v>21305</v>
      </c>
      <c r="B37" s="96" t="s">
        <v>79</v>
      </c>
      <c r="C37" s="94">
        <f t="shared" si="0"/>
        <v>15</v>
      </c>
      <c r="D37" s="97"/>
      <c r="E37" s="97">
        <v>15</v>
      </c>
      <c r="F37" s="97"/>
      <c r="G37" s="97"/>
      <c r="H37" s="106"/>
    </row>
    <row r="38" ht="18.6" customHeight="true" spans="1:8">
      <c r="A38" s="96">
        <v>2130599</v>
      </c>
      <c r="B38" s="96" t="s">
        <v>80</v>
      </c>
      <c r="C38" s="94">
        <f t="shared" si="0"/>
        <v>15</v>
      </c>
      <c r="D38" s="97"/>
      <c r="E38" s="97">
        <v>15</v>
      </c>
      <c r="F38" s="97"/>
      <c r="G38" s="97"/>
      <c r="H38" s="106"/>
    </row>
    <row r="39" ht="18.6" customHeight="true" spans="1:8">
      <c r="A39" s="96">
        <v>221</v>
      </c>
      <c r="B39" s="96" t="s">
        <v>81</v>
      </c>
      <c r="C39" s="94">
        <f t="shared" si="0"/>
        <v>16.04</v>
      </c>
      <c r="D39" s="97">
        <v>16.04</v>
      </c>
      <c r="E39" s="97"/>
      <c r="F39" s="97"/>
      <c r="G39" s="97"/>
      <c r="H39" s="106"/>
    </row>
    <row r="40" ht="18.6" customHeight="true" spans="1:8">
      <c r="A40" s="96">
        <v>22102</v>
      </c>
      <c r="B40" s="96" t="s">
        <v>257</v>
      </c>
      <c r="C40" s="94">
        <f t="shared" si="0"/>
        <v>16.04</v>
      </c>
      <c r="D40" s="97">
        <v>16.04</v>
      </c>
      <c r="E40" s="97"/>
      <c r="F40" s="97"/>
      <c r="G40" s="97"/>
      <c r="H40" s="106"/>
    </row>
    <row r="41" ht="18.6" customHeight="true" spans="1:8">
      <c r="A41" s="96">
        <v>2210201</v>
      </c>
      <c r="B41" s="96" t="s">
        <v>258</v>
      </c>
      <c r="C41" s="94">
        <f t="shared" si="0"/>
        <v>16.04</v>
      </c>
      <c r="D41" s="97">
        <v>16.04</v>
      </c>
      <c r="E41" s="97"/>
      <c r="F41" s="97"/>
      <c r="G41" s="97"/>
      <c r="H41" s="106"/>
    </row>
    <row r="42" ht="18.6" customHeight="true" spans="1:8">
      <c r="A42" s="98"/>
      <c r="B42" s="99" t="s">
        <v>266</v>
      </c>
      <c r="C42" s="100">
        <f t="shared" si="0"/>
        <v>0</v>
      </c>
      <c r="D42" s="99"/>
      <c r="E42" s="99"/>
      <c r="F42" s="99"/>
      <c r="G42" s="99"/>
      <c r="H42" s="107"/>
    </row>
  </sheetData>
  <mergeCells count="11">
    <mergeCell ref="A2:H2"/>
    <mergeCell ref="G4:H4"/>
    <mergeCell ref="A5:B5"/>
    <mergeCell ref="A6:A8"/>
    <mergeCell ref="B6:B8"/>
    <mergeCell ref="C5:C8"/>
    <mergeCell ref="D5:D8"/>
    <mergeCell ref="E5:E8"/>
    <mergeCell ref="F5:F8"/>
    <mergeCell ref="G5:G8"/>
    <mergeCell ref="H5:H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L32" sqref="L32"/>
    </sheetView>
  </sheetViews>
  <sheetFormatPr defaultColWidth="9" defaultRowHeight="12.75"/>
  <cols>
    <col min="1" max="1" width="24.3333333333333" customWidth="true"/>
    <col min="2" max="11" width="12.8333333333333" customWidth="true"/>
  </cols>
  <sheetData>
    <row r="1" ht="18" spans="1:11">
      <c r="A1" s="77" t="s">
        <v>267</v>
      </c>
      <c r="B1" s="77"/>
      <c r="C1" s="78"/>
      <c r="D1" s="78"/>
      <c r="E1" s="78"/>
      <c r="F1" s="78"/>
      <c r="G1" s="84"/>
      <c r="H1" s="84"/>
      <c r="I1" s="84"/>
      <c r="J1" s="84"/>
      <c r="K1" s="84"/>
    </row>
    <row r="2" ht="18.75" spans="1:11">
      <c r="A2" s="79" t="s">
        <v>268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3.5" spans="1:11">
      <c r="A3" s="78"/>
      <c r="B3" s="78"/>
      <c r="C3" s="78"/>
      <c r="D3" s="78"/>
      <c r="E3" s="78"/>
      <c r="F3" s="78"/>
      <c r="G3" s="84"/>
      <c r="H3" s="84"/>
      <c r="I3" s="84"/>
      <c r="J3" s="84"/>
      <c r="K3" s="84" t="s">
        <v>2</v>
      </c>
    </row>
    <row r="4" ht="15.75" spans="1:11">
      <c r="A4" s="80" t="s">
        <v>191</v>
      </c>
      <c r="B4" s="81" t="s">
        <v>51</v>
      </c>
      <c r="C4" s="81" t="s">
        <v>228</v>
      </c>
      <c r="D4" s="81" t="s">
        <v>236</v>
      </c>
      <c r="E4" s="81" t="s">
        <v>237</v>
      </c>
      <c r="F4" s="81" t="s">
        <v>238</v>
      </c>
      <c r="G4" s="81" t="s">
        <v>269</v>
      </c>
      <c r="H4" s="81"/>
      <c r="I4" s="81" t="s">
        <v>270</v>
      </c>
      <c r="J4" s="81" t="s">
        <v>271</v>
      </c>
      <c r="K4" s="81" t="s">
        <v>226</v>
      </c>
    </row>
    <row r="5" ht="47.25" spans="1:11">
      <c r="A5" s="80"/>
      <c r="B5" s="81"/>
      <c r="C5" s="81"/>
      <c r="D5" s="81"/>
      <c r="E5" s="81"/>
      <c r="F5" s="81"/>
      <c r="G5" s="81" t="s">
        <v>272</v>
      </c>
      <c r="H5" s="81" t="s">
        <v>273</v>
      </c>
      <c r="I5" s="81"/>
      <c r="J5" s="81"/>
      <c r="K5" s="81"/>
    </row>
    <row r="6" ht="18" spans="1:11">
      <c r="A6" s="82" t="s">
        <v>51</v>
      </c>
      <c r="B6" s="83">
        <v>5</v>
      </c>
      <c r="C6" s="83"/>
      <c r="D6" s="83">
        <v>5</v>
      </c>
      <c r="E6" s="83"/>
      <c r="F6" s="83"/>
      <c r="G6" s="83"/>
      <c r="H6" s="83"/>
      <c r="I6" s="83"/>
      <c r="J6" s="83"/>
      <c r="K6" s="83"/>
    </row>
    <row r="7" ht="18" spans="1:11">
      <c r="A7" s="82" t="s">
        <v>274</v>
      </c>
      <c r="B7" s="83">
        <v>5</v>
      </c>
      <c r="C7" s="83"/>
      <c r="D7" s="83">
        <v>5</v>
      </c>
      <c r="E7" s="83"/>
      <c r="F7" s="83"/>
      <c r="G7" s="83"/>
      <c r="H7" s="83"/>
      <c r="I7" s="83"/>
      <c r="J7" s="83"/>
      <c r="K7" s="83"/>
    </row>
    <row r="8" ht="18" spans="1:11">
      <c r="A8" s="82" t="s">
        <v>275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ht="18" spans="1:11">
      <c r="A9" s="82" t="s">
        <v>276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27" spans="13:13">
      <c r="M27" t="s">
        <v>201</v>
      </c>
    </row>
  </sheetData>
  <mergeCells count="12">
    <mergeCell ref="A1:B1"/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E14" sqref="E14"/>
    </sheetView>
  </sheetViews>
  <sheetFormatPr defaultColWidth="9" defaultRowHeight="12.75" outlineLevelCol="5"/>
  <cols>
    <col min="1" max="1" width="25.3333333333333" style="63" customWidth="true"/>
    <col min="2" max="2" width="43.8333333333333" style="63" customWidth="true"/>
    <col min="3" max="6" width="26" style="63" customWidth="true"/>
    <col min="7" max="32" width="12" style="63" customWidth="true"/>
    <col min="33" max="224" width="1.5" style="63" customWidth="true"/>
    <col min="225" max="255" width="12" style="63" customWidth="true"/>
    <col min="256" max="256" width="1.5" style="63" customWidth="true"/>
  </cols>
  <sheetData>
    <row r="1" ht="21" customHeight="true" spans="1:1">
      <c r="A1" s="64" t="s">
        <v>277</v>
      </c>
    </row>
    <row r="2" ht="47.25" customHeight="true" spans="1:6">
      <c r="A2" s="65" t="s">
        <v>278</v>
      </c>
      <c r="B2" s="65"/>
      <c r="C2" s="65"/>
      <c r="D2" s="65"/>
      <c r="E2" s="65"/>
      <c r="F2" s="65"/>
    </row>
    <row r="3" ht="19.5" customHeight="true" spans="1:6">
      <c r="A3" s="66"/>
      <c r="B3" s="66"/>
      <c r="C3" s="66"/>
      <c r="D3" s="66"/>
      <c r="E3" s="66"/>
      <c r="F3" s="74" t="s">
        <v>2</v>
      </c>
    </row>
    <row r="4" ht="36" customHeight="true" spans="1:6">
      <c r="A4" s="67" t="s">
        <v>279</v>
      </c>
      <c r="B4" s="67" t="s">
        <v>280</v>
      </c>
      <c r="C4" s="67"/>
      <c r="D4" s="67" t="s">
        <v>281</v>
      </c>
      <c r="E4" s="67">
        <v>804.47</v>
      </c>
      <c r="F4" s="67"/>
    </row>
    <row r="5" ht="36" customHeight="true" spans="1:6">
      <c r="A5" s="67"/>
      <c r="B5" s="67"/>
      <c r="C5" s="67"/>
      <c r="D5" s="67" t="s">
        <v>282</v>
      </c>
      <c r="E5" s="67">
        <v>804.47</v>
      </c>
      <c r="F5" s="67"/>
    </row>
    <row r="6" ht="100.5" customHeight="true" spans="1:6">
      <c r="A6" s="67" t="s">
        <v>283</v>
      </c>
      <c r="B6" s="67" t="s">
        <v>284</v>
      </c>
      <c r="C6" s="67"/>
      <c r="D6" s="67"/>
      <c r="E6" s="67"/>
      <c r="F6" s="67"/>
    </row>
    <row r="7" ht="26.25" customHeight="true" spans="1:6">
      <c r="A7" s="68" t="s">
        <v>285</v>
      </c>
      <c r="B7" s="67" t="s">
        <v>286</v>
      </c>
      <c r="C7" s="67" t="s">
        <v>287</v>
      </c>
      <c r="D7" s="67" t="s">
        <v>288</v>
      </c>
      <c r="E7" s="67" t="s">
        <v>289</v>
      </c>
      <c r="F7" s="67" t="s">
        <v>290</v>
      </c>
    </row>
    <row r="8" ht="26.25" customHeight="true" spans="1:6">
      <c r="A8" s="68"/>
      <c r="B8" s="69" t="s">
        <v>291</v>
      </c>
      <c r="C8" s="70">
        <v>5</v>
      </c>
      <c r="D8" s="70" t="s">
        <v>292</v>
      </c>
      <c r="E8" s="75" t="s">
        <v>293</v>
      </c>
      <c r="F8" s="70">
        <v>100</v>
      </c>
    </row>
    <row r="9" ht="26.25" customHeight="true" spans="1:6">
      <c r="A9" s="68"/>
      <c r="B9" s="69" t="s">
        <v>294</v>
      </c>
      <c r="C9" s="70">
        <v>10</v>
      </c>
      <c r="D9" s="70" t="s">
        <v>292</v>
      </c>
      <c r="E9" s="75" t="s">
        <v>293</v>
      </c>
      <c r="F9" s="70">
        <v>5</v>
      </c>
    </row>
    <row r="10" ht="26.25" customHeight="true" spans="1:6">
      <c r="A10" s="68"/>
      <c r="B10" s="69" t="s">
        <v>295</v>
      </c>
      <c r="C10" s="70">
        <v>5</v>
      </c>
      <c r="D10" s="70" t="s">
        <v>292</v>
      </c>
      <c r="E10" s="75" t="s">
        <v>293</v>
      </c>
      <c r="F10" s="70">
        <v>5</v>
      </c>
    </row>
    <row r="11" ht="26.25" customHeight="true" spans="1:6">
      <c r="A11" s="68"/>
      <c r="B11" s="69" t="s">
        <v>296</v>
      </c>
      <c r="C11" s="70">
        <v>10</v>
      </c>
      <c r="D11" s="70" t="s">
        <v>292</v>
      </c>
      <c r="E11" s="75" t="s">
        <v>293</v>
      </c>
      <c r="F11" s="70">
        <v>10</v>
      </c>
    </row>
    <row r="12" ht="26.25" customHeight="true" spans="1:6">
      <c r="A12" s="68"/>
      <c r="B12" s="69" t="s">
        <v>297</v>
      </c>
      <c r="C12" s="70">
        <v>10</v>
      </c>
      <c r="D12" s="70" t="s">
        <v>292</v>
      </c>
      <c r="E12" s="75" t="s">
        <v>293</v>
      </c>
      <c r="F12" s="76" t="s">
        <v>298</v>
      </c>
    </row>
    <row r="13" ht="26.25" customHeight="true" spans="1:6">
      <c r="A13" s="68"/>
      <c r="B13" s="69" t="s">
        <v>299</v>
      </c>
      <c r="C13" s="70">
        <v>10</v>
      </c>
      <c r="D13" s="70" t="s">
        <v>292</v>
      </c>
      <c r="E13" s="75" t="s">
        <v>293</v>
      </c>
      <c r="F13" s="76">
        <v>10</v>
      </c>
    </row>
    <row r="14" ht="26.25" customHeight="true" spans="1:6">
      <c r="A14" s="68"/>
      <c r="B14" s="69" t="s">
        <v>300</v>
      </c>
      <c r="C14" s="70">
        <v>20</v>
      </c>
      <c r="D14" s="70" t="s">
        <v>292</v>
      </c>
      <c r="E14" s="75" t="s">
        <v>293</v>
      </c>
      <c r="F14" s="70">
        <v>100</v>
      </c>
    </row>
    <row r="15" ht="26.25" customHeight="true" spans="1:6">
      <c r="A15" s="68"/>
      <c r="B15" s="69" t="s">
        <v>301</v>
      </c>
      <c r="C15" s="70">
        <v>20</v>
      </c>
      <c r="D15" s="70" t="s">
        <v>292</v>
      </c>
      <c r="E15" s="75" t="s">
        <v>293</v>
      </c>
      <c r="F15" s="70">
        <v>100</v>
      </c>
    </row>
    <row r="16" ht="26.25" customHeight="true" spans="1:6">
      <c r="A16" s="68"/>
      <c r="B16" s="69" t="s">
        <v>302</v>
      </c>
      <c r="C16" s="70">
        <v>10</v>
      </c>
      <c r="D16" s="71" t="s">
        <v>292</v>
      </c>
      <c r="E16" s="75" t="s">
        <v>303</v>
      </c>
      <c r="F16" s="71">
        <v>95</v>
      </c>
    </row>
    <row r="17" spans="2:6">
      <c r="B17" s="72"/>
      <c r="C17" s="73"/>
      <c r="D17" s="73"/>
      <c r="E17" s="73"/>
      <c r="F17" s="72"/>
    </row>
    <row r="18" spans="2:6">
      <c r="B18" s="72"/>
      <c r="C18" s="73"/>
      <c r="D18" s="73"/>
      <c r="E18" s="73"/>
      <c r="F18" s="72"/>
    </row>
    <row r="19" spans="2:6">
      <c r="B19" s="72"/>
      <c r="C19" s="73"/>
      <c r="D19" s="73"/>
      <c r="E19" s="73"/>
      <c r="F19" s="72"/>
    </row>
    <row r="20" spans="2:6">
      <c r="B20" s="72"/>
      <c r="C20" s="73"/>
      <c r="D20" s="73"/>
      <c r="E20" s="73"/>
      <c r="F20" s="72"/>
    </row>
    <row r="21" spans="2:6">
      <c r="B21" s="72"/>
      <c r="C21" s="73"/>
      <c r="D21" s="73"/>
      <c r="E21" s="73"/>
      <c r="F21" s="72"/>
    </row>
    <row r="22" spans="2:6">
      <c r="B22" s="72"/>
      <c r="C22" s="73"/>
      <c r="D22" s="73"/>
      <c r="E22" s="73"/>
      <c r="F22" s="72"/>
    </row>
    <row r="23" spans="2:6">
      <c r="B23" s="72"/>
      <c r="C23" s="73"/>
      <c r="D23" s="73"/>
      <c r="E23" s="73"/>
      <c r="F23" s="72"/>
    </row>
    <row r="24" spans="2:6">
      <c r="B24" s="72"/>
      <c r="C24" s="73"/>
      <c r="D24" s="73"/>
      <c r="E24" s="73"/>
      <c r="F24" s="72"/>
    </row>
    <row r="25" spans="2:6">
      <c r="B25" s="72"/>
      <c r="C25" s="73"/>
      <c r="D25" s="73"/>
      <c r="E25" s="73"/>
      <c r="F25" s="72"/>
    </row>
    <row r="26" spans="2:6">
      <c r="B26" s="72"/>
      <c r="C26" s="73"/>
      <c r="D26" s="73"/>
      <c r="E26" s="73"/>
      <c r="F26" s="72"/>
    </row>
    <row r="27" spans="2:6">
      <c r="B27" s="72"/>
      <c r="C27" s="73"/>
      <c r="D27" s="73"/>
      <c r="E27" s="73"/>
      <c r="F27" s="72"/>
    </row>
    <row r="28" spans="2:6">
      <c r="B28" s="72"/>
      <c r="C28" s="73"/>
      <c r="D28" s="73"/>
      <c r="E28" s="73"/>
      <c r="F28" s="72"/>
    </row>
    <row r="29" spans="2:6">
      <c r="B29" s="72"/>
      <c r="C29" s="73"/>
      <c r="D29" s="73"/>
      <c r="E29" s="73"/>
      <c r="F29" s="72"/>
    </row>
    <row r="30" spans="2:6">
      <c r="B30" s="72"/>
      <c r="C30" s="73"/>
      <c r="D30" s="73"/>
      <c r="E30" s="73"/>
      <c r="F30" s="72"/>
    </row>
    <row r="31" spans="2:6">
      <c r="B31" s="72"/>
      <c r="C31" s="73"/>
      <c r="D31" s="73"/>
      <c r="E31" s="73"/>
      <c r="F31" s="72"/>
    </row>
    <row r="32" spans="2:6">
      <c r="B32" s="72"/>
      <c r="C32" s="73"/>
      <c r="D32" s="73"/>
      <c r="E32" s="73"/>
      <c r="F32" s="72"/>
    </row>
    <row r="33" spans="2:6">
      <c r="B33" s="72"/>
      <c r="C33" s="73"/>
      <c r="D33" s="73"/>
      <c r="E33" s="73"/>
      <c r="F33" s="72"/>
    </row>
    <row r="34" spans="2:6">
      <c r="B34" s="72"/>
      <c r="C34" s="73"/>
      <c r="D34" s="73"/>
      <c r="E34" s="73"/>
      <c r="F34" s="72"/>
    </row>
    <row r="35" spans="2:6">
      <c r="B35" s="72"/>
      <c r="C35" s="73"/>
      <c r="D35" s="73"/>
      <c r="E35" s="73"/>
      <c r="F35" s="72"/>
    </row>
    <row r="36" spans="2:6">
      <c r="B36" s="72"/>
      <c r="C36" s="73"/>
      <c r="D36" s="73"/>
      <c r="E36" s="73"/>
      <c r="F36" s="72"/>
    </row>
    <row r="37" spans="2:6">
      <c r="B37" s="72"/>
      <c r="C37" s="73"/>
      <c r="D37" s="73"/>
      <c r="E37" s="73"/>
      <c r="F37" s="72"/>
    </row>
    <row r="38" spans="2:6">
      <c r="B38" s="72"/>
      <c r="C38" s="72"/>
      <c r="D38" s="72"/>
      <c r="E38" s="72"/>
      <c r="F38" s="72"/>
    </row>
    <row r="39" spans="2:6">
      <c r="B39" s="72"/>
      <c r="C39" s="72"/>
      <c r="D39" s="72"/>
      <c r="E39" s="72"/>
      <c r="F39" s="72"/>
    </row>
    <row r="40" spans="2:6">
      <c r="B40" s="72"/>
      <c r="C40" s="72"/>
      <c r="D40" s="72"/>
      <c r="E40" s="72"/>
      <c r="F40" s="72"/>
    </row>
    <row r="41" spans="2:6">
      <c r="B41" s="72"/>
      <c r="C41" s="72"/>
      <c r="D41" s="72"/>
      <c r="E41" s="72"/>
      <c r="F41" s="72"/>
    </row>
    <row r="42" spans="2:6">
      <c r="B42" s="72"/>
      <c r="C42" s="72"/>
      <c r="D42" s="72"/>
      <c r="E42" s="72"/>
      <c r="F42" s="72"/>
    </row>
    <row r="43" spans="2:6">
      <c r="B43" s="72"/>
      <c r="C43" s="72"/>
      <c r="D43" s="72"/>
      <c r="E43" s="72"/>
      <c r="F43" s="72"/>
    </row>
    <row r="44" spans="2:6">
      <c r="B44" s="72"/>
      <c r="C44" s="72"/>
      <c r="D44" s="72"/>
      <c r="E44" s="72"/>
      <c r="F44" s="72"/>
    </row>
    <row r="45" spans="2:6">
      <c r="B45" s="72"/>
      <c r="C45" s="72"/>
      <c r="D45" s="72"/>
      <c r="E45" s="72"/>
      <c r="F45" s="72"/>
    </row>
    <row r="46" spans="2:6">
      <c r="B46" s="72"/>
      <c r="C46" s="72"/>
      <c r="D46" s="72"/>
      <c r="E46" s="72"/>
      <c r="F46" s="72"/>
    </row>
    <row r="47" spans="2:6">
      <c r="B47" s="72"/>
      <c r="C47" s="72"/>
      <c r="D47" s="72"/>
      <c r="E47" s="72"/>
      <c r="F47" s="72"/>
    </row>
    <row r="48" spans="2:6">
      <c r="B48" s="72"/>
      <c r="C48" s="72"/>
      <c r="D48" s="72"/>
      <c r="E48" s="72"/>
      <c r="F48" s="72"/>
    </row>
    <row r="49" spans="2:6">
      <c r="B49" s="72"/>
      <c r="C49" s="72"/>
      <c r="D49" s="72"/>
      <c r="E49" s="72"/>
      <c r="F49" s="72"/>
    </row>
    <row r="50" spans="2:6">
      <c r="B50" s="72"/>
      <c r="C50" s="72"/>
      <c r="D50" s="72"/>
      <c r="E50" s="72"/>
      <c r="F50" s="72"/>
    </row>
    <row r="51" spans="2:6">
      <c r="B51" s="72"/>
      <c r="C51" s="72"/>
      <c r="D51" s="72"/>
      <c r="E51" s="72"/>
      <c r="F51" s="72"/>
    </row>
    <row r="52" spans="2:6">
      <c r="B52" s="72"/>
      <c r="C52" s="72"/>
      <c r="D52" s="72"/>
      <c r="E52" s="72"/>
      <c r="F52" s="72"/>
    </row>
    <row r="53" spans="2:6">
      <c r="B53" s="72"/>
      <c r="C53" s="72"/>
      <c r="D53" s="72"/>
      <c r="E53" s="72"/>
      <c r="F53" s="72"/>
    </row>
    <row r="54" spans="2:6">
      <c r="B54" s="72"/>
      <c r="C54" s="72"/>
      <c r="D54" s="72"/>
      <c r="E54" s="72"/>
      <c r="F54" s="72"/>
    </row>
    <row r="55" spans="2:6">
      <c r="B55" s="72"/>
      <c r="C55" s="72"/>
      <c r="D55" s="72"/>
      <c r="E55" s="72"/>
      <c r="F55" s="72"/>
    </row>
    <row r="56" spans="2:6">
      <c r="B56" s="72"/>
      <c r="C56" s="72"/>
      <c r="D56" s="72"/>
      <c r="E56" s="72"/>
      <c r="F56" s="7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K19" sqref="K19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57" t="s">
        <v>307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140.4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140.4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315</v>
      </c>
      <c r="C11" s="22"/>
      <c r="D11" s="22"/>
      <c r="E11" s="22"/>
      <c r="F11" s="22"/>
      <c r="G11" s="40"/>
    </row>
    <row r="12" ht="33.75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319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50</v>
      </c>
      <c r="F15" s="12" t="s">
        <v>328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333</v>
      </c>
      <c r="E17" s="12">
        <v>12</v>
      </c>
      <c r="F17" s="12" t="s">
        <v>334</v>
      </c>
      <c r="G17" s="39">
        <v>10</v>
      </c>
    </row>
    <row r="18" ht="27" customHeight="true" spans="1:7">
      <c r="A18" s="23"/>
      <c r="B18" s="12"/>
      <c r="C18" s="12"/>
      <c r="D18" s="25" t="s">
        <v>335</v>
      </c>
      <c r="E18" s="12">
        <v>99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337</v>
      </c>
      <c r="E19" s="54" t="s">
        <v>338</v>
      </c>
      <c r="F19" s="12" t="s">
        <v>339</v>
      </c>
      <c r="G19" s="39">
        <v>10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20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I18" sqref="I18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57" t="s">
        <v>345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8.68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8.68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346</v>
      </c>
      <c r="C11" s="22"/>
      <c r="D11" s="22"/>
      <c r="E11" s="22"/>
      <c r="F11" s="22"/>
      <c r="G11" s="40"/>
    </row>
    <row r="12" ht="33.75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347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50</v>
      </c>
      <c r="F15" s="12" t="s">
        <v>348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333</v>
      </c>
      <c r="E17" s="12">
        <v>12</v>
      </c>
      <c r="F17" s="12" t="s">
        <v>334</v>
      </c>
      <c r="G17" s="39">
        <v>10</v>
      </c>
    </row>
    <row r="18" ht="27" customHeight="true" spans="1:7">
      <c r="A18" s="23"/>
      <c r="B18" s="12"/>
      <c r="C18" s="12"/>
      <c r="D18" s="25" t="s">
        <v>335</v>
      </c>
      <c r="E18" s="12">
        <v>98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337</v>
      </c>
      <c r="E19" s="54" t="s">
        <v>349</v>
      </c>
      <c r="F19" s="12" t="s">
        <v>339</v>
      </c>
      <c r="G19" s="39">
        <v>10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20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J18" sqref="J18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350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7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7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351</v>
      </c>
      <c r="C11" s="22"/>
      <c r="D11" s="22"/>
      <c r="E11" s="22"/>
      <c r="F11" s="22"/>
      <c r="G11" s="40"/>
    </row>
    <row r="12" ht="33.75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352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9</v>
      </c>
      <c r="F15" s="12" t="s">
        <v>348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333</v>
      </c>
      <c r="E17" s="12">
        <v>12</v>
      </c>
      <c r="F17" s="12" t="s">
        <v>334</v>
      </c>
      <c r="G17" s="39">
        <v>10</v>
      </c>
    </row>
    <row r="18" ht="27" customHeight="true" spans="1:7">
      <c r="A18" s="23"/>
      <c r="B18" s="12"/>
      <c r="C18" s="12"/>
      <c r="D18" s="25" t="s">
        <v>335</v>
      </c>
      <c r="E18" s="12">
        <v>98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337</v>
      </c>
      <c r="E19" s="54" t="s">
        <v>353</v>
      </c>
      <c r="F19" s="12" t="s">
        <v>339</v>
      </c>
      <c r="G19" s="39">
        <v>10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20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J19" sqref="J19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57" t="s">
        <v>354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3.6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3.6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355</v>
      </c>
      <c r="C11" s="22"/>
      <c r="D11" s="22"/>
      <c r="E11" s="22"/>
      <c r="F11" s="22"/>
      <c r="G11" s="40"/>
    </row>
    <row r="12" ht="33.75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356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9</v>
      </c>
      <c r="F15" s="12" t="s">
        <v>348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333</v>
      </c>
      <c r="E17" s="12">
        <v>12</v>
      </c>
      <c r="F17" s="12" t="s">
        <v>334</v>
      </c>
      <c r="G17" s="39">
        <v>10</v>
      </c>
    </row>
    <row r="18" ht="27" customHeight="true" spans="1:7">
      <c r="A18" s="23"/>
      <c r="B18" s="12"/>
      <c r="C18" s="12"/>
      <c r="D18" s="25" t="s">
        <v>335</v>
      </c>
      <c r="E18" s="12">
        <v>98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337</v>
      </c>
      <c r="E19" s="54" t="s">
        <v>357</v>
      </c>
      <c r="F19" s="12" t="s">
        <v>339</v>
      </c>
      <c r="G19" s="39">
        <v>10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20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I21" sqref="I21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10" width="9.33333333333333" style="1" customWidth="true"/>
    <col min="11" max="11" width="15.3333333333333" style="1" customWidth="true"/>
    <col min="12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358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22.19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>
        <v>22.19</v>
      </c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/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359</v>
      </c>
      <c r="C11" s="22"/>
      <c r="D11" s="22"/>
      <c r="E11" s="22"/>
      <c r="F11" s="22"/>
      <c r="G11" s="40"/>
    </row>
    <row r="12" ht="41.1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360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45</v>
      </c>
      <c r="F15" s="12" t="s">
        <v>348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335</v>
      </c>
      <c r="E17" s="12">
        <v>98</v>
      </c>
      <c r="F17" s="12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5" t="s">
        <v>337</v>
      </c>
      <c r="E18" s="54" t="s">
        <v>361</v>
      </c>
      <c r="F18" s="12" t="s">
        <v>339</v>
      </c>
      <c r="G18" s="39">
        <v>10</v>
      </c>
    </row>
    <row r="19" ht="27" customHeight="true" spans="1:7">
      <c r="A19" s="23"/>
      <c r="B19" s="12" t="s">
        <v>340</v>
      </c>
      <c r="C19" s="26" t="s">
        <v>341</v>
      </c>
      <c r="D19" s="25" t="s">
        <v>342</v>
      </c>
      <c r="E19" s="12">
        <v>99</v>
      </c>
      <c r="F19" s="41" t="s">
        <v>331</v>
      </c>
      <c r="G19" s="55">
        <v>20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98</v>
      </c>
      <c r="F20" s="43" t="s">
        <v>331</v>
      </c>
      <c r="G20" s="56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J18" sqref="J18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10" width="9.33333333333333" style="1" customWidth="true"/>
    <col min="11" max="11" width="15.3333333333333" style="1" customWidth="true"/>
    <col min="12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362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4.695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2">
        <v>4.695</v>
      </c>
      <c r="E9" s="12"/>
      <c r="F9" s="12"/>
      <c r="G9" s="33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363</v>
      </c>
      <c r="C11" s="22"/>
      <c r="D11" s="22"/>
      <c r="E11" s="22"/>
      <c r="F11" s="22"/>
      <c r="G11" s="40"/>
    </row>
    <row r="12" ht="41.1" customHeight="true" spans="1:7">
      <c r="A12" s="19" t="s">
        <v>316</v>
      </c>
      <c r="B12" s="25" t="s">
        <v>317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364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5</v>
      </c>
      <c r="F15" s="12" t="s">
        <v>348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335</v>
      </c>
      <c r="E17" s="12">
        <v>98</v>
      </c>
      <c r="F17" s="12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5" t="s">
        <v>337</v>
      </c>
      <c r="E18" s="54" t="s">
        <v>365</v>
      </c>
      <c r="F18" s="12" t="s">
        <v>339</v>
      </c>
      <c r="G18" s="39">
        <v>10</v>
      </c>
    </row>
    <row r="19" ht="27" customHeight="true" spans="1:7">
      <c r="A19" s="23"/>
      <c r="B19" s="12" t="s">
        <v>340</v>
      </c>
      <c r="C19" s="26" t="s">
        <v>341</v>
      </c>
      <c r="D19" s="25" t="s">
        <v>342</v>
      </c>
      <c r="E19" s="12">
        <v>99</v>
      </c>
      <c r="F19" s="41" t="s">
        <v>331</v>
      </c>
      <c r="G19" s="55">
        <v>20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98</v>
      </c>
      <c r="F20" s="43" t="s">
        <v>331</v>
      </c>
      <c r="G20" s="56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2.75"/>
  <sheetData/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K13" sqref="K13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366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21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21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367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25" t="s">
        <v>368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369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5" t="s">
        <v>370</v>
      </c>
      <c r="E15" s="12">
        <v>10</v>
      </c>
      <c r="F15" s="12" t="s">
        <v>371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98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373</v>
      </c>
      <c r="E17" s="12">
        <v>98</v>
      </c>
      <c r="F17" s="41" t="s">
        <v>331</v>
      </c>
      <c r="G17" s="39">
        <v>10</v>
      </c>
    </row>
    <row r="18" ht="27" customHeight="true" spans="1:7">
      <c r="A18" s="23"/>
      <c r="B18" s="12"/>
      <c r="C18" s="12"/>
      <c r="D18" s="24" t="s">
        <v>374</v>
      </c>
      <c r="E18" s="12">
        <v>99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375</v>
      </c>
      <c r="E19" s="54" t="s">
        <v>376</v>
      </c>
      <c r="F19" s="12" t="s">
        <v>377</v>
      </c>
      <c r="G19" s="39">
        <v>20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10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"/>
  <sheetViews>
    <sheetView workbookViewId="0">
      <selection activeCell="M13" sqref="M13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378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23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23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379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25" t="s">
        <v>368</v>
      </c>
      <c r="C12" s="25"/>
      <c r="D12" s="25"/>
      <c r="E12" s="25"/>
      <c r="F12" s="25"/>
      <c r="G12" s="62"/>
    </row>
    <row r="13" ht="33.75" customHeight="true" spans="1:7">
      <c r="A13" s="19" t="s">
        <v>318</v>
      </c>
      <c r="B13" s="10" t="s">
        <v>380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5" t="s">
        <v>370</v>
      </c>
      <c r="E15" s="12">
        <v>10</v>
      </c>
      <c r="F15" s="12" t="s">
        <v>371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98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5" t="s">
        <v>373</v>
      </c>
      <c r="E17" s="12">
        <v>98</v>
      </c>
      <c r="F17" s="41" t="s">
        <v>331</v>
      </c>
      <c r="G17" s="39">
        <v>10</v>
      </c>
    </row>
    <row r="18" ht="27" customHeight="true" spans="1:7">
      <c r="A18" s="23"/>
      <c r="B18" s="12"/>
      <c r="C18" s="12"/>
      <c r="D18" s="24" t="s">
        <v>374</v>
      </c>
      <c r="E18" s="12">
        <v>99</v>
      </c>
      <c r="F18" s="12" t="s">
        <v>331</v>
      </c>
      <c r="G18" s="39">
        <v>10</v>
      </c>
    </row>
    <row r="19" ht="27" customHeight="true" spans="1:7">
      <c r="A19" s="23"/>
      <c r="B19" s="12"/>
      <c r="C19" s="12" t="s">
        <v>336</v>
      </c>
      <c r="D19" s="25" t="s">
        <v>375</v>
      </c>
      <c r="E19" s="54" t="s">
        <v>376</v>
      </c>
      <c r="F19" s="12" t="s">
        <v>377</v>
      </c>
      <c r="G19" s="39">
        <v>20</v>
      </c>
    </row>
    <row r="20" ht="27" customHeight="true" spans="1:7">
      <c r="A20" s="23"/>
      <c r="B20" s="12" t="s">
        <v>340</v>
      </c>
      <c r="C20" s="26" t="s">
        <v>341</v>
      </c>
      <c r="D20" s="25" t="s">
        <v>342</v>
      </c>
      <c r="E20" s="12">
        <v>99</v>
      </c>
      <c r="F20" s="41" t="s">
        <v>331</v>
      </c>
      <c r="G20" s="55">
        <v>10</v>
      </c>
    </row>
    <row r="21" ht="27" customHeight="true" spans="1:7">
      <c r="A21" s="27"/>
      <c r="B21" s="28"/>
      <c r="C21" s="29" t="s">
        <v>343</v>
      </c>
      <c r="D21" s="30" t="s">
        <v>344</v>
      </c>
      <c r="E21" s="43">
        <v>96</v>
      </c>
      <c r="F21" s="43" t="s">
        <v>331</v>
      </c>
      <c r="G21" s="56">
        <v>20</v>
      </c>
    </row>
  </sheetData>
  <mergeCells count="24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1"/>
    <mergeCell ref="B15:B19"/>
    <mergeCell ref="B20:B21"/>
    <mergeCell ref="C17:C1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K14" sqref="K14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9" width="9.33333333333333" style="1" customWidth="true"/>
    <col min="10" max="11" width="15.3333333333333" style="1" customWidth="true"/>
    <col min="12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381</v>
      </c>
      <c r="E5" s="22"/>
      <c r="F5" s="22"/>
      <c r="G5" s="40"/>
    </row>
    <row r="6" ht="25.5" customHeight="true" spans="1:7">
      <c r="A6" s="11" t="s">
        <v>308</v>
      </c>
      <c r="B6" s="12" t="s">
        <v>309</v>
      </c>
      <c r="C6" s="13"/>
      <c r="D6" s="12">
        <v>7.128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7.128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10" t="s">
        <v>382</v>
      </c>
      <c r="C11" s="22"/>
      <c r="D11" s="22"/>
      <c r="E11" s="22"/>
      <c r="F11" s="22"/>
      <c r="G11" s="40"/>
    </row>
    <row r="12" ht="41.1" customHeight="true" spans="1:7">
      <c r="A12" s="19" t="s">
        <v>316</v>
      </c>
      <c r="B12" s="58" t="s">
        <v>383</v>
      </c>
      <c r="C12" s="59"/>
      <c r="D12" s="59"/>
      <c r="E12" s="59"/>
      <c r="F12" s="59"/>
      <c r="G12" s="61"/>
    </row>
    <row r="13" ht="33.75" customHeight="true" spans="1:7">
      <c r="A13" s="19" t="s">
        <v>318</v>
      </c>
      <c r="B13" s="10" t="s">
        <v>384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60" t="s">
        <v>327</v>
      </c>
      <c r="E15" s="12">
        <v>50</v>
      </c>
      <c r="F15" s="12" t="s">
        <v>348</v>
      </c>
      <c r="G15" s="39">
        <v>20</v>
      </c>
    </row>
    <row r="16" ht="27" customHeight="true" spans="1:7">
      <c r="A16" s="23"/>
      <c r="B16" s="12"/>
      <c r="C16" s="12" t="s">
        <v>329</v>
      </c>
      <c r="D16" s="25" t="s">
        <v>330</v>
      </c>
      <c r="E16" s="12">
        <v>99</v>
      </c>
      <c r="F16" s="12" t="s">
        <v>331</v>
      </c>
      <c r="G16" s="39">
        <v>30</v>
      </c>
    </row>
    <row r="17" ht="27" customHeight="true" spans="1:7">
      <c r="A17" s="23"/>
      <c r="B17" s="12"/>
      <c r="C17" s="12" t="s">
        <v>332</v>
      </c>
      <c r="D17" s="25" t="s">
        <v>335</v>
      </c>
      <c r="E17" s="12">
        <v>98</v>
      </c>
      <c r="F17" s="12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5" t="s">
        <v>337</v>
      </c>
      <c r="E18" s="54" t="s">
        <v>361</v>
      </c>
      <c r="F18" s="12" t="s">
        <v>339</v>
      </c>
      <c r="G18" s="39">
        <v>10</v>
      </c>
    </row>
    <row r="19" ht="27" customHeight="true" spans="1:7">
      <c r="A19" s="23"/>
      <c r="B19" s="12" t="s">
        <v>340</v>
      </c>
      <c r="C19" s="26" t="s">
        <v>341</v>
      </c>
      <c r="D19" s="25" t="s">
        <v>342</v>
      </c>
      <c r="E19" s="12">
        <v>99</v>
      </c>
      <c r="F19" s="41" t="s">
        <v>331</v>
      </c>
      <c r="G19" s="55">
        <v>10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98</v>
      </c>
      <c r="F20" s="43" t="s">
        <v>331</v>
      </c>
      <c r="G20" s="56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D7" sqref="D7:G7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57" t="s">
        <v>385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10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>
        <v>10</v>
      </c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/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386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12" t="s">
        <v>387</v>
      </c>
      <c r="C12" s="12"/>
      <c r="D12" s="12"/>
      <c r="E12" s="12"/>
      <c r="F12" s="12"/>
      <c r="G12" s="39"/>
    </row>
    <row r="13" ht="33.75" customHeight="true" spans="1:7">
      <c r="A13" s="19" t="s">
        <v>318</v>
      </c>
      <c r="B13" s="10" t="s">
        <v>388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5" t="s">
        <v>389</v>
      </c>
      <c r="E15" s="12">
        <v>5</v>
      </c>
      <c r="F15" s="12" t="s">
        <v>371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98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4" t="s">
        <v>374</v>
      </c>
      <c r="E17" s="12">
        <v>98</v>
      </c>
      <c r="F17" s="41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5" t="s">
        <v>390</v>
      </c>
      <c r="E18" s="54" t="s">
        <v>376</v>
      </c>
      <c r="F18" s="12" t="s">
        <v>377</v>
      </c>
      <c r="G18" s="39">
        <v>20</v>
      </c>
    </row>
    <row r="19" ht="27" customHeight="true" spans="1:7">
      <c r="A19" s="23"/>
      <c r="B19" s="12" t="s">
        <v>340</v>
      </c>
      <c r="C19" s="26" t="s">
        <v>341</v>
      </c>
      <c r="D19" s="25" t="s">
        <v>342</v>
      </c>
      <c r="E19" s="12">
        <v>99</v>
      </c>
      <c r="F19" s="41" t="s">
        <v>331</v>
      </c>
      <c r="G19" s="55">
        <v>10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96</v>
      </c>
      <c r="F20" s="43" t="s">
        <v>331</v>
      </c>
      <c r="G20" s="56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L13" sqref="L13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5" t="s">
        <v>305</v>
      </c>
      <c r="B4" s="46"/>
      <c r="C4" s="46"/>
      <c r="D4" s="47" t="s">
        <v>280</v>
      </c>
      <c r="E4" s="47"/>
      <c r="F4" s="47"/>
      <c r="G4" s="52"/>
    </row>
    <row r="5" ht="25.5" customHeight="true" spans="1:7">
      <c r="A5" s="48" t="s">
        <v>306</v>
      </c>
      <c r="B5" s="49"/>
      <c r="C5" s="50"/>
      <c r="D5" s="51" t="s">
        <v>391</v>
      </c>
      <c r="E5" s="49"/>
      <c r="F5" s="49"/>
      <c r="G5" s="53"/>
    </row>
    <row r="6" ht="25.5" customHeight="true" spans="1:7">
      <c r="A6" s="11" t="s">
        <v>308</v>
      </c>
      <c r="B6" s="12" t="s">
        <v>309</v>
      </c>
      <c r="C6" s="13"/>
      <c r="D6" s="12">
        <v>5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>
        <v>5</v>
      </c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/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392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12" t="s">
        <v>387</v>
      </c>
      <c r="C12" s="12"/>
      <c r="D12" s="12"/>
      <c r="E12" s="12"/>
      <c r="F12" s="12"/>
      <c r="G12" s="39"/>
    </row>
    <row r="13" ht="33.75" customHeight="true" spans="1:7">
      <c r="A13" s="19" t="s">
        <v>318</v>
      </c>
      <c r="B13" s="10" t="s">
        <v>393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5" t="s">
        <v>389</v>
      </c>
      <c r="E15" s="12">
        <v>5</v>
      </c>
      <c r="F15" s="12" t="s">
        <v>371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98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4" t="s">
        <v>374</v>
      </c>
      <c r="E17" s="12">
        <v>98</v>
      </c>
      <c r="F17" s="41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5" t="s">
        <v>390</v>
      </c>
      <c r="E18" s="54" t="s">
        <v>394</v>
      </c>
      <c r="F18" s="12" t="s">
        <v>377</v>
      </c>
      <c r="G18" s="39">
        <v>20</v>
      </c>
    </row>
    <row r="19" ht="27" customHeight="true" spans="1:7">
      <c r="A19" s="23"/>
      <c r="B19" s="12" t="s">
        <v>340</v>
      </c>
      <c r="C19" s="26" t="s">
        <v>341</v>
      </c>
      <c r="D19" s="25" t="s">
        <v>342</v>
      </c>
      <c r="E19" s="12">
        <v>99</v>
      </c>
      <c r="F19" s="41" t="s">
        <v>331</v>
      </c>
      <c r="G19" s="55">
        <v>10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96</v>
      </c>
      <c r="F20" s="43" t="s">
        <v>331</v>
      </c>
      <c r="G20" s="56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L16" sqref="L16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395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30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30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396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12" t="s">
        <v>397</v>
      </c>
      <c r="C12" s="12"/>
      <c r="D12" s="12"/>
      <c r="E12" s="12"/>
      <c r="F12" s="12"/>
      <c r="G12" s="39"/>
    </row>
    <row r="13" ht="33.75" customHeight="true" spans="1:7">
      <c r="A13" s="19" t="s">
        <v>318</v>
      </c>
      <c r="B13" s="10" t="s">
        <v>398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4" t="s">
        <v>399</v>
      </c>
      <c r="E15" s="12">
        <v>30</v>
      </c>
      <c r="F15" s="26" t="s">
        <v>400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98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4" t="s">
        <v>374</v>
      </c>
      <c r="E17" s="12">
        <v>98</v>
      </c>
      <c r="F17" s="41" t="s">
        <v>331</v>
      </c>
      <c r="G17" s="39">
        <v>10</v>
      </c>
    </row>
    <row r="18" ht="27" customHeight="true" spans="1:7">
      <c r="A18" s="23"/>
      <c r="B18" s="12"/>
      <c r="C18" s="12" t="s">
        <v>336</v>
      </c>
      <c r="D18" s="24" t="s">
        <v>401</v>
      </c>
      <c r="E18" s="12">
        <v>95</v>
      </c>
      <c r="F18" s="41" t="s">
        <v>331</v>
      </c>
      <c r="G18" s="39">
        <v>10</v>
      </c>
    </row>
    <row r="19" ht="27" customHeight="true" spans="1:7">
      <c r="A19" s="23"/>
      <c r="B19" s="12" t="s">
        <v>340</v>
      </c>
      <c r="C19" s="26" t="s">
        <v>341</v>
      </c>
      <c r="D19" s="24" t="s">
        <v>402</v>
      </c>
      <c r="E19" s="12">
        <v>99</v>
      </c>
      <c r="F19" s="41" t="s">
        <v>331</v>
      </c>
      <c r="G19" s="42">
        <v>20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96</v>
      </c>
      <c r="F20" s="43" t="s">
        <v>331</v>
      </c>
      <c r="G20" s="44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topLeftCell="A7" workbookViewId="0">
      <selection activeCell="H29" sqref="H29"/>
    </sheetView>
  </sheetViews>
  <sheetFormatPr defaultColWidth="9" defaultRowHeight="13.5"/>
  <cols>
    <col min="1" max="1" width="12.8333333333333" style="1" customWidth="true"/>
    <col min="2" max="2" width="17" style="1" customWidth="true"/>
    <col min="3" max="3" width="16" style="1" customWidth="true"/>
    <col min="4" max="4" width="28.8333333333333" style="1" customWidth="true"/>
    <col min="5" max="5" width="19.6666666666667" style="1" customWidth="true"/>
    <col min="6" max="6" width="16.1666666666667" style="1" customWidth="true"/>
    <col min="7" max="7" width="7.5" style="1" customWidth="true"/>
    <col min="8" max="257" width="9.33333333333333" style="1" customWidth="true"/>
  </cols>
  <sheetData>
    <row r="2" ht="32.25" customHeight="true" spans="1:7">
      <c r="A2" s="2" t="s">
        <v>304</v>
      </c>
      <c r="B2" s="2"/>
      <c r="C2" s="2"/>
      <c r="D2" s="2"/>
      <c r="E2" s="2"/>
      <c r="F2" s="2"/>
      <c r="G2" s="2"/>
    </row>
    <row r="3" ht="9" customHeight="true" spans="1:7">
      <c r="A3" s="3"/>
      <c r="B3" s="3"/>
      <c r="C3" s="3"/>
      <c r="D3" s="3"/>
      <c r="E3" s="3"/>
      <c r="F3" s="3"/>
      <c r="G3" s="3"/>
    </row>
    <row r="4" ht="25.5" customHeight="true" spans="1:7">
      <c r="A4" s="4" t="s">
        <v>305</v>
      </c>
      <c r="B4" s="5"/>
      <c r="C4" s="5"/>
      <c r="D4" s="6" t="s">
        <v>280</v>
      </c>
      <c r="E4" s="6"/>
      <c r="F4" s="6"/>
      <c r="G4" s="31"/>
    </row>
    <row r="5" ht="25.5" customHeight="true" spans="1:7">
      <c r="A5" s="7" t="s">
        <v>306</v>
      </c>
      <c r="B5" s="8"/>
      <c r="C5" s="9"/>
      <c r="D5" s="10" t="s">
        <v>403</v>
      </c>
      <c r="E5" s="8"/>
      <c r="F5" s="8"/>
      <c r="G5" s="32"/>
    </row>
    <row r="6" ht="25.5" customHeight="true" spans="1:7">
      <c r="A6" s="11" t="s">
        <v>308</v>
      </c>
      <c r="B6" s="12" t="s">
        <v>309</v>
      </c>
      <c r="C6" s="13"/>
      <c r="D6" s="12">
        <v>3</v>
      </c>
      <c r="E6" s="12"/>
      <c r="F6" s="12"/>
      <c r="G6" s="33"/>
    </row>
    <row r="7" ht="25.5" customHeight="true" spans="1:7">
      <c r="A7" s="14"/>
      <c r="B7" s="12" t="s">
        <v>310</v>
      </c>
      <c r="C7" s="13"/>
      <c r="D7" s="12"/>
      <c r="E7" s="12"/>
      <c r="F7" s="12"/>
      <c r="G7" s="33"/>
    </row>
    <row r="8" ht="25.5" customHeight="true" spans="1:7">
      <c r="A8" s="14"/>
      <c r="B8" s="12" t="s">
        <v>311</v>
      </c>
      <c r="C8" s="13"/>
      <c r="D8" s="15"/>
      <c r="E8" s="34"/>
      <c r="F8" s="34"/>
      <c r="G8" s="35"/>
    </row>
    <row r="9" ht="25.5" customHeight="true" spans="1:7">
      <c r="A9" s="14"/>
      <c r="B9" s="10" t="s">
        <v>312</v>
      </c>
      <c r="C9" s="16"/>
      <c r="D9" s="15">
        <v>3</v>
      </c>
      <c r="E9" s="34"/>
      <c r="F9" s="34"/>
      <c r="G9" s="35"/>
    </row>
    <row r="10" ht="25.5" customHeight="true" spans="1:11">
      <c r="A10" s="17"/>
      <c r="B10" s="10" t="s">
        <v>313</v>
      </c>
      <c r="C10" s="16"/>
      <c r="D10" s="18"/>
      <c r="E10" s="36"/>
      <c r="F10" s="36"/>
      <c r="G10" s="37"/>
      <c r="K10" s="1" t="s">
        <v>201</v>
      </c>
    </row>
    <row r="11" ht="33.75" customHeight="true" spans="1:7">
      <c r="A11" s="19" t="s">
        <v>314</v>
      </c>
      <c r="B11" s="20" t="s">
        <v>404</v>
      </c>
      <c r="C11" s="21"/>
      <c r="D11" s="21"/>
      <c r="E11" s="21"/>
      <c r="F11" s="21"/>
      <c r="G11" s="38"/>
    </row>
    <row r="12" ht="33.75" customHeight="true" spans="1:7">
      <c r="A12" s="19" t="s">
        <v>316</v>
      </c>
      <c r="B12" s="12" t="s">
        <v>405</v>
      </c>
      <c r="C12" s="12"/>
      <c r="D12" s="12"/>
      <c r="E12" s="12"/>
      <c r="F12" s="12"/>
      <c r="G12" s="39"/>
    </row>
    <row r="13" ht="33.75" customHeight="true" spans="1:7">
      <c r="A13" s="19" t="s">
        <v>318</v>
      </c>
      <c r="B13" s="10" t="s">
        <v>406</v>
      </c>
      <c r="C13" s="22"/>
      <c r="D13" s="22"/>
      <c r="E13" s="22"/>
      <c r="F13" s="22"/>
      <c r="G13" s="40"/>
    </row>
    <row r="14" ht="21" customHeight="true" spans="1:7">
      <c r="A14" s="23" t="s">
        <v>285</v>
      </c>
      <c r="B14" s="12" t="s">
        <v>320</v>
      </c>
      <c r="C14" s="12" t="s">
        <v>321</v>
      </c>
      <c r="D14" s="12" t="s">
        <v>322</v>
      </c>
      <c r="E14" s="12" t="s">
        <v>290</v>
      </c>
      <c r="F14" s="12" t="s">
        <v>323</v>
      </c>
      <c r="G14" s="39" t="s">
        <v>324</v>
      </c>
    </row>
    <row r="15" ht="27" customHeight="true" spans="1:7">
      <c r="A15" s="23"/>
      <c r="B15" s="12" t="s">
        <v>325</v>
      </c>
      <c r="C15" s="12" t="s">
        <v>326</v>
      </c>
      <c r="D15" s="24" t="s">
        <v>399</v>
      </c>
      <c r="E15" s="12">
        <v>3</v>
      </c>
      <c r="F15" s="26" t="s">
        <v>400</v>
      </c>
      <c r="G15" s="39">
        <v>30</v>
      </c>
    </row>
    <row r="16" ht="27" customHeight="true" spans="1:7">
      <c r="A16" s="23"/>
      <c r="B16" s="12"/>
      <c r="C16" s="12" t="s">
        <v>329</v>
      </c>
      <c r="D16" s="25" t="s">
        <v>372</v>
      </c>
      <c r="E16" s="12">
        <v>95</v>
      </c>
      <c r="F16" s="41" t="s">
        <v>331</v>
      </c>
      <c r="G16" s="39">
        <v>10</v>
      </c>
    </row>
    <row r="17" ht="27" customHeight="true" spans="1:7">
      <c r="A17" s="23"/>
      <c r="B17" s="12"/>
      <c r="C17" s="12" t="s">
        <v>332</v>
      </c>
      <c r="D17" s="24" t="s">
        <v>374</v>
      </c>
      <c r="E17" s="12">
        <v>98</v>
      </c>
      <c r="F17" s="41" t="s">
        <v>331</v>
      </c>
      <c r="G17" s="39">
        <v>20</v>
      </c>
    </row>
    <row r="18" ht="27" customHeight="true" spans="1:7">
      <c r="A18" s="23"/>
      <c r="B18" s="12"/>
      <c r="C18" s="12" t="s">
        <v>336</v>
      </c>
      <c r="D18" s="24" t="s">
        <v>401</v>
      </c>
      <c r="E18" s="12">
        <v>95</v>
      </c>
      <c r="F18" s="41" t="s">
        <v>331</v>
      </c>
      <c r="G18" s="39">
        <v>10</v>
      </c>
    </row>
    <row r="19" ht="27" customHeight="true" spans="1:7">
      <c r="A19" s="23"/>
      <c r="B19" s="12" t="s">
        <v>340</v>
      </c>
      <c r="C19" s="26" t="s">
        <v>341</v>
      </c>
      <c r="D19" s="24" t="s">
        <v>402</v>
      </c>
      <c r="E19" s="12">
        <v>96</v>
      </c>
      <c r="F19" s="41" t="s">
        <v>331</v>
      </c>
      <c r="G19" s="42">
        <v>10</v>
      </c>
    </row>
    <row r="20" ht="27" customHeight="true" spans="1:7">
      <c r="A20" s="27"/>
      <c r="B20" s="28"/>
      <c r="C20" s="29" t="s">
        <v>343</v>
      </c>
      <c r="D20" s="30" t="s">
        <v>344</v>
      </c>
      <c r="E20" s="43">
        <v>96</v>
      </c>
      <c r="F20" s="43" t="s">
        <v>331</v>
      </c>
      <c r="G20" s="44">
        <v>20</v>
      </c>
    </row>
  </sheetData>
  <mergeCells count="23">
    <mergeCell ref="A2:G2"/>
    <mergeCell ref="A3:G3"/>
    <mergeCell ref="A4:C4"/>
    <mergeCell ref="D4:G4"/>
    <mergeCell ref="A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G11"/>
    <mergeCell ref="B12:G12"/>
    <mergeCell ref="B13:G13"/>
    <mergeCell ref="A6:A10"/>
    <mergeCell ref="A14:A20"/>
    <mergeCell ref="B15:B18"/>
    <mergeCell ref="B19:B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I29" sqref="I29"/>
    </sheetView>
  </sheetViews>
  <sheetFormatPr defaultColWidth="9" defaultRowHeight="12.75"/>
  <cols>
    <col min="1" max="1" width="31" customWidth="true"/>
    <col min="2" max="2" width="14.5" customWidth="true"/>
    <col min="3" max="3" width="35.8333333333333" customWidth="true"/>
    <col min="4" max="4" width="11.3333333333333" customWidth="true"/>
    <col min="5" max="5" width="19.6666666666667" customWidth="true"/>
    <col min="6" max="6" width="18.3333333333333" customWidth="true"/>
    <col min="7" max="7" width="20" customWidth="true"/>
  </cols>
  <sheetData>
    <row r="1" ht="13.5" spans="1:1">
      <c r="A1" s="229" t="s">
        <v>0</v>
      </c>
    </row>
    <row r="2" ht="30.6" customHeight="true" spans="1:10">
      <c r="A2" s="86" t="s">
        <v>1</v>
      </c>
      <c r="B2" s="86"/>
      <c r="C2" s="86"/>
      <c r="D2" s="86"/>
      <c r="E2" s="86"/>
      <c r="F2" s="86"/>
      <c r="G2" s="86"/>
      <c r="H2" s="108"/>
      <c r="I2" s="108"/>
      <c r="J2" s="108"/>
    </row>
    <row r="4" ht="13.5" spans="5:6">
      <c r="E4" s="101" t="s">
        <v>2</v>
      </c>
      <c r="F4" s="101"/>
    </row>
    <row r="5" ht="23.45" customHeight="true" spans="1:7">
      <c r="A5" s="110" t="s">
        <v>3</v>
      </c>
      <c r="B5" s="111" t="s">
        <v>3</v>
      </c>
      <c r="C5" s="91" t="s">
        <v>4</v>
      </c>
      <c r="D5" s="91"/>
      <c r="E5" s="91"/>
      <c r="F5" s="91"/>
      <c r="G5" s="91"/>
    </row>
    <row r="6" ht="12" customHeight="true" spans="1:7">
      <c r="A6" s="90" t="s">
        <v>5</v>
      </c>
      <c r="B6" s="92" t="s">
        <v>6</v>
      </c>
      <c r="C6" s="92" t="s">
        <v>7</v>
      </c>
      <c r="D6" s="91" t="s">
        <v>6</v>
      </c>
      <c r="E6" s="91"/>
      <c r="F6" s="91"/>
      <c r="G6" s="91"/>
    </row>
    <row r="7" ht="27" spans="1:7">
      <c r="A7" s="90" t="s">
        <v>5</v>
      </c>
      <c r="B7" s="92" t="s">
        <v>8</v>
      </c>
      <c r="C7" s="92" t="s">
        <v>7</v>
      </c>
      <c r="D7" s="91" t="s">
        <v>9</v>
      </c>
      <c r="E7" s="92" t="s">
        <v>10</v>
      </c>
      <c r="F7" s="92" t="s">
        <v>11</v>
      </c>
      <c r="G7" s="92" t="s">
        <v>12</v>
      </c>
    </row>
    <row r="8" ht="13.5" spans="1:7">
      <c r="A8" s="126" t="s">
        <v>13</v>
      </c>
      <c r="B8" s="94">
        <v>804.47</v>
      </c>
      <c r="C8" s="126" t="s">
        <v>14</v>
      </c>
      <c r="D8" s="91"/>
      <c r="E8" s="92"/>
      <c r="F8" s="234"/>
      <c r="G8" s="92"/>
    </row>
    <row r="9" ht="13.9" customHeight="true" spans="1:7">
      <c r="A9" s="126" t="s">
        <v>10</v>
      </c>
      <c r="B9" s="94">
        <v>804.47</v>
      </c>
      <c r="C9" s="127" t="s">
        <v>15</v>
      </c>
      <c r="D9" s="94">
        <f t="shared" ref="D9:D32" si="0">SUM(E9:G9)</f>
        <v>414.63</v>
      </c>
      <c r="E9" s="94">
        <v>414.63</v>
      </c>
      <c r="F9" s="235"/>
      <c r="G9" s="96"/>
    </row>
    <row r="10" ht="13.9" customHeight="true" spans="1:7">
      <c r="A10" s="126" t="s">
        <v>11</v>
      </c>
      <c r="B10" s="94"/>
      <c r="C10" s="127" t="s">
        <v>16</v>
      </c>
      <c r="D10" s="94">
        <f t="shared" si="0"/>
        <v>0</v>
      </c>
      <c r="E10" s="94"/>
      <c r="F10" s="235"/>
      <c r="G10" s="96"/>
    </row>
    <row r="11" ht="13.9" customHeight="true" spans="1:7">
      <c r="A11" s="126" t="s">
        <v>12</v>
      </c>
      <c r="B11" s="94"/>
      <c r="C11" s="127" t="s">
        <v>17</v>
      </c>
      <c r="D11" s="94">
        <f t="shared" si="0"/>
        <v>0</v>
      </c>
      <c r="E11" s="94"/>
      <c r="F11" s="235"/>
      <c r="G11" s="96"/>
    </row>
    <row r="12" ht="13.9" customHeight="true" spans="1:7">
      <c r="A12" s="126"/>
      <c r="B12" s="94"/>
      <c r="C12" s="127" t="s">
        <v>18</v>
      </c>
      <c r="D12" s="94">
        <f t="shared" si="0"/>
        <v>0</v>
      </c>
      <c r="E12" s="94"/>
      <c r="F12" s="235"/>
      <c r="G12" s="96"/>
    </row>
    <row r="13" ht="13.9" customHeight="true" spans="1:7">
      <c r="A13" s="126"/>
      <c r="B13" s="94"/>
      <c r="C13" s="127" t="s">
        <v>19</v>
      </c>
      <c r="D13" s="94">
        <f t="shared" si="0"/>
        <v>0</v>
      </c>
      <c r="E13" s="94"/>
      <c r="F13" s="235"/>
      <c r="G13" s="96"/>
    </row>
    <row r="14" ht="13.9" customHeight="true" spans="1:7">
      <c r="A14" s="126"/>
      <c r="B14" s="94"/>
      <c r="C14" s="127" t="s">
        <v>20</v>
      </c>
      <c r="D14" s="94">
        <f t="shared" si="0"/>
        <v>0</v>
      </c>
      <c r="E14" s="94"/>
      <c r="F14" s="235"/>
      <c r="G14" s="96"/>
    </row>
    <row r="15" ht="13.9" customHeight="true" spans="1:7">
      <c r="A15" s="126"/>
      <c r="B15" s="94"/>
      <c r="C15" s="127" t="s">
        <v>21</v>
      </c>
      <c r="D15" s="94">
        <f t="shared" si="0"/>
        <v>0</v>
      </c>
      <c r="E15" s="94"/>
      <c r="F15" s="235"/>
      <c r="G15" s="96"/>
    </row>
    <row r="16" ht="13.9" customHeight="true" spans="1:7">
      <c r="A16" s="126"/>
      <c r="B16" s="94"/>
      <c r="C16" s="127" t="s">
        <v>22</v>
      </c>
      <c r="D16" s="94">
        <f t="shared" si="0"/>
        <v>95.45</v>
      </c>
      <c r="E16" s="94">
        <v>95.45</v>
      </c>
      <c r="F16" s="235"/>
      <c r="G16" s="96"/>
    </row>
    <row r="17" ht="13.9" customHeight="true" spans="1:7">
      <c r="A17" s="126"/>
      <c r="B17" s="94"/>
      <c r="C17" s="127" t="s">
        <v>23</v>
      </c>
      <c r="D17" s="94">
        <f t="shared" si="0"/>
        <v>29.67</v>
      </c>
      <c r="E17" s="94">
        <v>29.67</v>
      </c>
      <c r="F17" s="235"/>
      <c r="G17" s="96"/>
    </row>
    <row r="18" ht="13.9" customHeight="true" spans="1:7">
      <c r="A18" s="126"/>
      <c r="B18" s="94"/>
      <c r="C18" s="127" t="s">
        <v>24</v>
      </c>
      <c r="D18" s="94">
        <f t="shared" si="0"/>
        <v>0</v>
      </c>
      <c r="E18" s="94"/>
      <c r="F18" s="235"/>
      <c r="G18" s="96"/>
    </row>
    <row r="19" ht="13.9" customHeight="true" spans="1:7">
      <c r="A19" s="126"/>
      <c r="B19" s="94"/>
      <c r="C19" s="127" t="s">
        <v>25</v>
      </c>
      <c r="D19" s="94">
        <f t="shared" si="0"/>
        <v>30</v>
      </c>
      <c r="E19" s="94">
        <v>30</v>
      </c>
      <c r="F19" s="235"/>
      <c r="G19" s="96"/>
    </row>
    <row r="20" ht="13.9" customHeight="true" spans="1:7">
      <c r="A20" s="126"/>
      <c r="B20" s="94"/>
      <c r="C20" s="127" t="s">
        <v>26</v>
      </c>
      <c r="D20" s="94">
        <f t="shared" si="0"/>
        <v>218.68</v>
      </c>
      <c r="E20" s="94">
        <v>218.68</v>
      </c>
      <c r="F20" s="235"/>
      <c r="G20" s="96"/>
    </row>
    <row r="21" ht="13.9" customHeight="true" spans="1:7">
      <c r="A21" s="126"/>
      <c r="B21" s="94"/>
      <c r="C21" s="127" t="s">
        <v>27</v>
      </c>
      <c r="D21" s="94">
        <f t="shared" si="0"/>
        <v>0</v>
      </c>
      <c r="E21" s="94"/>
      <c r="F21" s="235"/>
      <c r="G21" s="96"/>
    </row>
    <row r="22" ht="13.9" customHeight="true" spans="1:7">
      <c r="A22" s="126"/>
      <c r="B22" s="94"/>
      <c r="C22" s="127" t="s">
        <v>28</v>
      </c>
      <c r="D22" s="94">
        <f t="shared" si="0"/>
        <v>0</v>
      </c>
      <c r="E22" s="94"/>
      <c r="F22" s="235"/>
      <c r="G22" s="96"/>
    </row>
    <row r="23" ht="13.9" customHeight="true" spans="1:7">
      <c r="A23" s="126"/>
      <c r="B23" s="128"/>
      <c r="C23" s="127" t="s">
        <v>29</v>
      </c>
      <c r="D23" s="94">
        <f t="shared" si="0"/>
        <v>0</v>
      </c>
      <c r="E23" s="94"/>
      <c r="F23" s="235"/>
      <c r="G23" s="96"/>
    </row>
    <row r="24" ht="13.9" customHeight="true" spans="1:7">
      <c r="A24" s="126"/>
      <c r="B24" s="128"/>
      <c r="C24" s="127" t="s">
        <v>30</v>
      </c>
      <c r="D24" s="94">
        <f t="shared" si="0"/>
        <v>0</v>
      </c>
      <c r="E24" s="94"/>
      <c r="F24" s="235"/>
      <c r="G24" s="96"/>
    </row>
    <row r="25" ht="13.9" customHeight="true" spans="1:7">
      <c r="A25" s="126"/>
      <c r="B25" s="128"/>
      <c r="C25" s="127" t="s">
        <v>31</v>
      </c>
      <c r="D25" s="94">
        <f t="shared" si="0"/>
        <v>0</v>
      </c>
      <c r="E25" s="94"/>
      <c r="F25" s="235"/>
      <c r="G25" s="96"/>
    </row>
    <row r="26" ht="13.9" customHeight="true" spans="1:7">
      <c r="A26" s="126"/>
      <c r="B26" s="128"/>
      <c r="C26" s="24" t="s">
        <v>32</v>
      </c>
      <c r="D26" s="94">
        <f t="shared" si="0"/>
        <v>0</v>
      </c>
      <c r="E26" s="94"/>
      <c r="F26" s="235"/>
      <c r="G26" s="96"/>
    </row>
    <row r="27" ht="13.9" customHeight="true" spans="1:7">
      <c r="A27" s="126"/>
      <c r="B27" s="128"/>
      <c r="C27" s="24" t="s">
        <v>33</v>
      </c>
      <c r="D27" s="94">
        <f t="shared" si="0"/>
        <v>16.04</v>
      </c>
      <c r="E27" s="94">
        <v>16.04</v>
      </c>
      <c r="F27" s="235"/>
      <c r="G27" s="96"/>
    </row>
    <row r="28" ht="13.9" customHeight="true" spans="1:7">
      <c r="A28" s="124"/>
      <c r="B28" s="94"/>
      <c r="C28" s="24" t="s">
        <v>34</v>
      </c>
      <c r="D28" s="94">
        <f t="shared" si="0"/>
        <v>0</v>
      </c>
      <c r="E28" s="94"/>
      <c r="F28" s="235"/>
      <c r="G28" s="96"/>
    </row>
    <row r="29" ht="13.9" customHeight="true" spans="1:7">
      <c r="A29" s="124"/>
      <c r="B29" s="94"/>
      <c r="C29" s="24" t="s">
        <v>35</v>
      </c>
      <c r="D29" s="94">
        <f t="shared" si="0"/>
        <v>0</v>
      </c>
      <c r="E29" s="94"/>
      <c r="F29" s="235"/>
      <c r="G29" s="96"/>
    </row>
    <row r="30" ht="13.9" customHeight="true" spans="1:7">
      <c r="A30" s="126"/>
      <c r="B30" s="128"/>
      <c r="C30" s="24" t="s">
        <v>36</v>
      </c>
      <c r="D30" s="94">
        <f t="shared" si="0"/>
        <v>0</v>
      </c>
      <c r="E30" s="94"/>
      <c r="F30" s="235"/>
      <c r="G30" s="96"/>
    </row>
    <row r="31" ht="13.9" customHeight="true" spans="1:7">
      <c r="A31" s="126" t="s">
        <v>37</v>
      </c>
      <c r="B31" s="94">
        <f>SUM(B32:B34)</f>
        <v>0</v>
      </c>
      <c r="C31" s="24" t="s">
        <v>38</v>
      </c>
      <c r="D31" s="94">
        <f t="shared" si="0"/>
        <v>0</v>
      </c>
      <c r="E31" s="94"/>
      <c r="F31" s="235"/>
      <c r="G31" s="96"/>
    </row>
    <row r="32" ht="13.9" customHeight="true" spans="1:7">
      <c r="A32" s="230" t="s">
        <v>39</v>
      </c>
      <c r="B32" s="231"/>
      <c r="C32" s="24" t="s">
        <v>40</v>
      </c>
      <c r="D32" s="94">
        <f t="shared" si="0"/>
        <v>0</v>
      </c>
      <c r="E32" s="94"/>
      <c r="F32" s="235"/>
      <c r="G32" s="96"/>
    </row>
    <row r="33" ht="13.9" customHeight="true" spans="1:7">
      <c r="A33" s="230" t="s">
        <v>41</v>
      </c>
      <c r="B33" s="231"/>
      <c r="C33" s="232" t="s">
        <v>42</v>
      </c>
      <c r="D33" s="231">
        <f>SUM(E34:F34)</f>
        <v>0</v>
      </c>
      <c r="E33" s="94"/>
      <c r="F33" s="94">
        <f>SUM(F9:F32)</f>
        <v>0</v>
      </c>
      <c r="G33" s="94">
        <f>SUM(G9:G32)</f>
        <v>0</v>
      </c>
    </row>
    <row r="34" ht="13.9" customHeight="true" spans="1:7">
      <c r="A34" s="230" t="s">
        <v>12</v>
      </c>
      <c r="B34" s="231"/>
      <c r="C34" s="96"/>
      <c r="D34" s="96"/>
      <c r="E34" s="231"/>
      <c r="F34" s="236"/>
      <c r="G34" s="96"/>
    </row>
    <row r="35" ht="13.9" customHeight="true" spans="1:7">
      <c r="A35" s="137" t="s">
        <v>43</v>
      </c>
      <c r="B35" s="100">
        <f>B9+B31</f>
        <v>804.47</v>
      </c>
      <c r="C35" s="233" t="s">
        <v>44</v>
      </c>
      <c r="D35" s="94">
        <f>SUM(E36:F36)</f>
        <v>0</v>
      </c>
      <c r="E35" s="100">
        <v>804.47</v>
      </c>
      <c r="F35" s="100">
        <f>F33</f>
        <v>0</v>
      </c>
      <c r="G35" s="100">
        <f>G33</f>
        <v>0</v>
      </c>
    </row>
    <row r="36" ht="30" customHeight="true" spans="1:1">
      <c r="A36" s="139" t="s">
        <v>45</v>
      </c>
    </row>
    <row r="37" ht="16.9" customHeight="true" spans="1:1">
      <c r="A37" s="142" t="s">
        <v>46</v>
      </c>
    </row>
    <row r="38" ht="13.9" customHeight="true"/>
    <row r="39" ht="13.9" customHeight="true"/>
    <row r="40" ht="13.9" customHeight="true"/>
    <row r="41" ht="18" customHeight="true"/>
    <row r="42" ht="29.45" customHeight="true"/>
    <row r="43" ht="13.9" customHeight="true"/>
    <row r="44" ht="22.9" customHeight="true"/>
    <row r="45" ht="13.9" customHeight="true"/>
    <row r="46" ht="13.9" customHeight="true"/>
    <row r="47" ht="13.9" customHeight="true"/>
    <row r="48" ht="13.9" customHeight="true"/>
    <row r="49" ht="13.9" customHeight="true"/>
    <row r="50" ht="13.9" customHeight="true"/>
    <row r="51" ht="13.9" customHeight="true"/>
  </sheetData>
  <mergeCells count="8">
    <mergeCell ref="A2:G2"/>
    <mergeCell ref="E4:F4"/>
    <mergeCell ref="A5:B5"/>
    <mergeCell ref="C5:G5"/>
    <mergeCell ref="D6:G6"/>
    <mergeCell ref="A6:A7"/>
    <mergeCell ref="B6:B7"/>
    <mergeCell ref="C6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H16" sqref="H16"/>
    </sheetView>
  </sheetViews>
  <sheetFormatPr defaultColWidth="9" defaultRowHeight="12.75" outlineLevelCol="5"/>
  <cols>
    <col min="1" max="1" width="17.5" customWidth="true"/>
    <col min="2" max="2" width="52.6666666666667" customWidth="true"/>
    <col min="3" max="5" width="21.5" customWidth="true"/>
  </cols>
  <sheetData>
    <row r="1" ht="14.45" customHeight="true" spans="1:5">
      <c r="A1" s="193" t="s">
        <v>47</v>
      </c>
      <c r="B1" s="166"/>
      <c r="C1" s="166"/>
      <c r="D1" s="166"/>
      <c r="E1" s="166"/>
    </row>
    <row r="2" ht="54.6" customHeight="true" spans="1:6">
      <c r="A2" s="194" t="s">
        <v>48</v>
      </c>
      <c r="B2" s="86"/>
      <c r="C2" s="86"/>
      <c r="D2" s="86"/>
      <c r="E2" s="86"/>
      <c r="F2" s="222"/>
    </row>
    <row r="3" s="195" customFormat="true" ht="23.45" customHeight="true" spans="2:5">
      <c r="B3" s="189" t="s">
        <v>2</v>
      </c>
      <c r="C3" s="189"/>
      <c r="D3" s="189"/>
      <c r="E3" s="189"/>
    </row>
    <row r="4" s="166" customFormat="true" ht="20.25" customHeight="true" spans="1:5">
      <c r="A4" s="151" t="s">
        <v>49</v>
      </c>
      <c r="B4" s="198" t="s">
        <v>50</v>
      </c>
      <c r="C4" s="212" t="s">
        <v>6</v>
      </c>
      <c r="D4" s="213"/>
      <c r="E4" s="223"/>
    </row>
    <row r="5" s="166" customFormat="true" ht="20.25" customHeight="true" spans="1:5">
      <c r="A5" s="153"/>
      <c r="B5" s="201"/>
      <c r="C5" s="200" t="s">
        <v>51</v>
      </c>
      <c r="D5" s="200" t="s">
        <v>52</v>
      </c>
      <c r="E5" s="211" t="s">
        <v>53</v>
      </c>
    </row>
    <row r="6" s="166" customFormat="true" ht="20.25" customHeight="true" spans="1:5">
      <c r="A6" s="155"/>
      <c r="B6" s="67" t="s">
        <v>51</v>
      </c>
      <c r="C6" s="214">
        <f t="shared" ref="C6:C38" si="0">D6+E6</f>
        <v>804.473</v>
      </c>
      <c r="D6" s="214">
        <f>D7+D16+D22+D36</f>
        <v>520.67</v>
      </c>
      <c r="E6" s="224">
        <f>E7+E16+E22+E28+E31</f>
        <v>283.803</v>
      </c>
    </row>
    <row r="7" s="166" customFormat="true" ht="20.25" customHeight="true" spans="1:5">
      <c r="A7" s="204">
        <v>201</v>
      </c>
      <c r="B7" s="215" t="s">
        <v>54</v>
      </c>
      <c r="C7" s="67">
        <f t="shared" si="0"/>
        <v>414.63</v>
      </c>
      <c r="D7" s="216">
        <f>D8+D10+D12+D14</f>
        <v>407.5</v>
      </c>
      <c r="E7" s="225">
        <v>7.13</v>
      </c>
    </row>
    <row r="8" s="166" customFormat="true" ht="20.25" customHeight="true" spans="1:5">
      <c r="A8" s="204">
        <v>20101</v>
      </c>
      <c r="B8" s="203" t="s">
        <v>55</v>
      </c>
      <c r="C8" s="67">
        <f t="shared" si="0"/>
        <v>27.49</v>
      </c>
      <c r="D8" s="216">
        <v>27.49</v>
      </c>
      <c r="E8" s="226"/>
    </row>
    <row r="9" s="166" customFormat="true" ht="20.25" customHeight="true" spans="1:5">
      <c r="A9" s="204">
        <v>2010101</v>
      </c>
      <c r="B9" s="203" t="s">
        <v>56</v>
      </c>
      <c r="C9" s="67">
        <f t="shared" si="0"/>
        <v>27.49</v>
      </c>
      <c r="D9" s="68">
        <v>27.49</v>
      </c>
      <c r="E9" s="226"/>
    </row>
    <row r="10" s="166" customFormat="true" ht="20.25" customHeight="true" spans="1:5">
      <c r="A10" s="217">
        <v>20103</v>
      </c>
      <c r="B10" s="203" t="s">
        <v>57</v>
      </c>
      <c r="C10" s="67">
        <f t="shared" si="0"/>
        <v>291.78</v>
      </c>
      <c r="D10" s="68">
        <v>291.78</v>
      </c>
      <c r="E10" s="226"/>
    </row>
    <row r="11" s="166" customFormat="true" ht="20.25" customHeight="true" spans="1:5">
      <c r="A11" s="217">
        <v>2010301</v>
      </c>
      <c r="B11" s="203" t="s">
        <v>56</v>
      </c>
      <c r="C11" s="67">
        <f t="shared" si="0"/>
        <v>291.78</v>
      </c>
      <c r="D11" s="216">
        <v>291.78</v>
      </c>
      <c r="E11" s="226"/>
    </row>
    <row r="12" s="166" customFormat="true" ht="20.25" customHeight="true" spans="1:5">
      <c r="A12" s="217">
        <v>20131</v>
      </c>
      <c r="B12" s="203" t="s">
        <v>58</v>
      </c>
      <c r="C12" s="67">
        <f t="shared" si="0"/>
        <v>74.28</v>
      </c>
      <c r="D12" s="68">
        <v>74.28</v>
      </c>
      <c r="E12" s="226"/>
    </row>
    <row r="13" s="166" customFormat="true" ht="20.25" customHeight="true" spans="1:5">
      <c r="A13" s="217">
        <v>2013101</v>
      </c>
      <c r="B13" s="203" t="s">
        <v>56</v>
      </c>
      <c r="C13" s="67">
        <f t="shared" si="0"/>
        <v>74.28</v>
      </c>
      <c r="D13" s="216">
        <v>74.28</v>
      </c>
      <c r="E13" s="226"/>
    </row>
    <row r="14" s="166" customFormat="true" ht="20.25" customHeight="true" spans="1:5">
      <c r="A14" s="217">
        <v>20136</v>
      </c>
      <c r="B14" s="203" t="s">
        <v>59</v>
      </c>
      <c r="C14" s="67">
        <f t="shared" si="0"/>
        <v>21.08</v>
      </c>
      <c r="D14" s="68">
        <v>13.95</v>
      </c>
      <c r="E14" s="216">
        <v>7.13</v>
      </c>
    </row>
    <row r="15" s="166" customFormat="true" ht="20.25" customHeight="true" spans="1:5">
      <c r="A15" s="217">
        <v>2013699</v>
      </c>
      <c r="B15" s="203" t="s">
        <v>60</v>
      </c>
      <c r="C15" s="67">
        <f t="shared" si="0"/>
        <v>21.08</v>
      </c>
      <c r="D15" s="216">
        <v>13.95</v>
      </c>
      <c r="E15" s="216">
        <v>7.13</v>
      </c>
    </row>
    <row r="16" s="166" customFormat="true" ht="20.25" customHeight="true" spans="1:5">
      <c r="A16" s="217">
        <v>208</v>
      </c>
      <c r="B16" s="218" t="s">
        <v>61</v>
      </c>
      <c r="C16" s="67">
        <f t="shared" si="0"/>
        <v>95.45</v>
      </c>
      <c r="D16" s="219">
        <v>68.56</v>
      </c>
      <c r="E16" s="216">
        <v>26.89</v>
      </c>
    </row>
    <row r="17" s="166" customFormat="true" ht="20.25" customHeight="true" spans="1:5">
      <c r="A17" s="217">
        <v>20802</v>
      </c>
      <c r="B17" s="203" t="s">
        <v>62</v>
      </c>
      <c r="C17" s="67">
        <f t="shared" si="0"/>
        <v>26.89</v>
      </c>
      <c r="D17" s="220"/>
      <c r="E17" s="216">
        <v>26.89</v>
      </c>
    </row>
    <row r="18" s="166" customFormat="true" ht="20.25" customHeight="true" spans="1:5">
      <c r="A18" s="217">
        <v>2080208</v>
      </c>
      <c r="B18" s="203" t="s">
        <v>63</v>
      </c>
      <c r="C18" s="67">
        <f t="shared" si="0"/>
        <v>26.89</v>
      </c>
      <c r="D18" s="220"/>
      <c r="E18" s="216">
        <v>26.89</v>
      </c>
    </row>
    <row r="19" s="166" customFormat="true" ht="20.25" customHeight="true" spans="1:5">
      <c r="A19" s="217">
        <v>20805</v>
      </c>
      <c r="B19" s="203" t="s">
        <v>64</v>
      </c>
      <c r="C19" s="67">
        <f t="shared" si="0"/>
        <v>68.56</v>
      </c>
      <c r="D19" s="216">
        <v>68.56</v>
      </c>
      <c r="E19" s="216"/>
    </row>
    <row r="20" s="166" customFormat="true" ht="20.25" customHeight="true" spans="1:5">
      <c r="A20" s="217">
        <v>2080505</v>
      </c>
      <c r="B20" s="203" t="s">
        <v>65</v>
      </c>
      <c r="C20" s="67">
        <f t="shared" si="0"/>
        <v>45.71</v>
      </c>
      <c r="D20" s="216">
        <v>45.71</v>
      </c>
      <c r="E20" s="216"/>
    </row>
    <row r="21" s="166" customFormat="true" ht="20.25" customHeight="true" spans="1:5">
      <c r="A21" s="217">
        <v>2080506</v>
      </c>
      <c r="B21" s="203" t="s">
        <v>66</v>
      </c>
      <c r="C21" s="67">
        <f t="shared" si="0"/>
        <v>22.85</v>
      </c>
      <c r="D21" s="68">
        <v>22.85</v>
      </c>
      <c r="E21" s="227"/>
    </row>
    <row r="22" s="166" customFormat="true" ht="20.25" customHeight="true" spans="1:5">
      <c r="A22" s="217">
        <v>210</v>
      </c>
      <c r="B22" s="218" t="s">
        <v>67</v>
      </c>
      <c r="C22" s="221">
        <f t="shared" si="0"/>
        <v>29.673</v>
      </c>
      <c r="D22" s="219">
        <v>28.57</v>
      </c>
      <c r="E22" s="221">
        <v>1.103</v>
      </c>
    </row>
    <row r="23" s="166" customFormat="true" ht="20.25" customHeight="true" spans="1:5">
      <c r="A23" s="217">
        <v>21011</v>
      </c>
      <c r="B23" s="203" t="s">
        <v>68</v>
      </c>
      <c r="C23" s="67">
        <f t="shared" si="0"/>
        <v>28.57</v>
      </c>
      <c r="D23" s="68">
        <v>28.57</v>
      </c>
      <c r="E23" s="227"/>
    </row>
    <row r="24" s="166" customFormat="true" ht="20.25" customHeight="true" spans="1:5">
      <c r="A24" s="217">
        <v>2101101</v>
      </c>
      <c r="B24" s="203" t="s">
        <v>69</v>
      </c>
      <c r="C24" s="67">
        <f t="shared" si="0"/>
        <v>28.17</v>
      </c>
      <c r="D24" s="216">
        <v>28.17</v>
      </c>
      <c r="E24" s="227"/>
    </row>
    <row r="25" s="166" customFormat="true" ht="20.25" customHeight="true" spans="1:5">
      <c r="A25" s="217">
        <v>2101199</v>
      </c>
      <c r="B25" s="203" t="s">
        <v>70</v>
      </c>
      <c r="C25" s="67">
        <f t="shared" si="0"/>
        <v>0.4</v>
      </c>
      <c r="D25" s="158">
        <v>0.4</v>
      </c>
      <c r="E25" s="227"/>
    </row>
    <row r="26" s="166" customFormat="true" ht="20.25" customHeight="true" spans="1:5">
      <c r="A26" s="217">
        <v>21099</v>
      </c>
      <c r="B26" s="203" t="s">
        <v>71</v>
      </c>
      <c r="C26" s="221">
        <f t="shared" si="0"/>
        <v>1.1</v>
      </c>
      <c r="D26" s="220"/>
      <c r="E26" s="228">
        <v>1.1</v>
      </c>
    </row>
    <row r="27" s="166" customFormat="true" ht="20.25" customHeight="true" spans="1:5">
      <c r="A27" s="217">
        <v>2109999</v>
      </c>
      <c r="B27" s="203" t="s">
        <v>72</v>
      </c>
      <c r="C27" s="67">
        <f t="shared" si="0"/>
        <v>1.1</v>
      </c>
      <c r="D27" s="220"/>
      <c r="E27" s="228">
        <v>1.1</v>
      </c>
    </row>
    <row r="28" s="166" customFormat="true" ht="20.25" customHeight="true" spans="1:5">
      <c r="A28" s="217">
        <v>212</v>
      </c>
      <c r="B28" s="203" t="s">
        <v>73</v>
      </c>
      <c r="C28" s="67">
        <f t="shared" si="0"/>
        <v>30</v>
      </c>
      <c r="D28" s="220"/>
      <c r="E28" s="228">
        <v>30</v>
      </c>
    </row>
    <row r="29" s="166" customFormat="true" ht="20.25" customHeight="true" spans="1:5">
      <c r="A29" s="217">
        <v>21205</v>
      </c>
      <c r="B29" s="203" t="s">
        <v>74</v>
      </c>
      <c r="C29" s="67">
        <f t="shared" si="0"/>
        <v>30</v>
      </c>
      <c r="D29" s="220"/>
      <c r="E29" s="228">
        <v>30</v>
      </c>
    </row>
    <row r="30" s="166" customFormat="true" ht="20.25" customHeight="true" spans="1:5">
      <c r="A30" s="217">
        <v>2120501</v>
      </c>
      <c r="B30" s="203" t="s">
        <v>75</v>
      </c>
      <c r="C30" s="67">
        <f t="shared" si="0"/>
        <v>30</v>
      </c>
      <c r="D30" s="220"/>
      <c r="E30" s="228">
        <v>30</v>
      </c>
    </row>
    <row r="31" s="166" customFormat="true" ht="20.25" customHeight="true" spans="1:5">
      <c r="A31" s="217">
        <v>213</v>
      </c>
      <c r="B31" s="203" t="s">
        <v>76</v>
      </c>
      <c r="C31" s="67">
        <f t="shared" si="0"/>
        <v>218.68</v>
      </c>
      <c r="D31" s="220"/>
      <c r="E31" s="228">
        <v>218.68</v>
      </c>
    </row>
    <row r="32" s="166" customFormat="true" ht="20.25" customHeight="true" spans="1:5">
      <c r="A32" s="217">
        <v>21307</v>
      </c>
      <c r="B32" s="203" t="s">
        <v>77</v>
      </c>
      <c r="C32" s="67">
        <f t="shared" si="0"/>
        <v>203.68</v>
      </c>
      <c r="D32" s="220"/>
      <c r="E32" s="228">
        <v>203.68</v>
      </c>
    </row>
    <row r="33" s="166" customFormat="true" ht="20.25" customHeight="true" spans="1:5">
      <c r="A33" s="217">
        <v>2130705</v>
      </c>
      <c r="B33" s="203" t="s">
        <v>78</v>
      </c>
      <c r="C33" s="67">
        <f t="shared" si="0"/>
        <v>203.68</v>
      </c>
      <c r="D33" s="220"/>
      <c r="E33" s="228">
        <v>203.68</v>
      </c>
    </row>
    <row r="34" s="166" customFormat="true" ht="20.25" customHeight="true" spans="1:5">
      <c r="A34" s="217">
        <v>21305</v>
      </c>
      <c r="B34" s="203" t="s">
        <v>79</v>
      </c>
      <c r="C34" s="67">
        <f t="shared" si="0"/>
        <v>15</v>
      </c>
      <c r="D34" s="220"/>
      <c r="E34" s="228">
        <v>15</v>
      </c>
    </row>
    <row r="35" s="166" customFormat="true" ht="20.25" customHeight="true" spans="1:5">
      <c r="A35" s="217">
        <v>2130599</v>
      </c>
      <c r="B35" s="203" t="s">
        <v>80</v>
      </c>
      <c r="C35" s="67">
        <f t="shared" si="0"/>
        <v>15</v>
      </c>
      <c r="D35" s="220"/>
      <c r="E35" s="228">
        <v>15</v>
      </c>
    </row>
    <row r="36" s="166" customFormat="true" ht="20.25" customHeight="true" spans="1:5">
      <c r="A36" s="217">
        <v>221</v>
      </c>
      <c r="B36" s="218" t="s">
        <v>81</v>
      </c>
      <c r="C36" s="67">
        <f t="shared" si="0"/>
        <v>16.04</v>
      </c>
      <c r="D36" s="219">
        <v>16.04</v>
      </c>
      <c r="E36" s="227"/>
    </row>
    <row r="37" s="166" customFormat="true" ht="20.25" customHeight="true" spans="1:5">
      <c r="A37" s="217">
        <v>22102</v>
      </c>
      <c r="B37" s="218" t="s">
        <v>82</v>
      </c>
      <c r="C37" s="67">
        <f t="shared" si="0"/>
        <v>16.04</v>
      </c>
      <c r="D37" s="219">
        <v>16.04</v>
      </c>
      <c r="E37" s="227"/>
    </row>
    <row r="38" s="166" customFormat="true" ht="20.25" customHeight="true" spans="1:5">
      <c r="A38" s="217">
        <v>2210201</v>
      </c>
      <c r="B38" s="218" t="s">
        <v>83</v>
      </c>
      <c r="C38" s="67">
        <f t="shared" si="0"/>
        <v>16.04</v>
      </c>
      <c r="D38" s="219">
        <v>16.04</v>
      </c>
      <c r="E38" s="227"/>
    </row>
  </sheetData>
  <mergeCells count="6">
    <mergeCell ref="A1:E1"/>
    <mergeCell ref="A2:E2"/>
    <mergeCell ref="B3:E3"/>
    <mergeCell ref="C4:E4"/>
    <mergeCell ref="A4:A5"/>
    <mergeCell ref="B4:B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" workbookViewId="0">
      <selection activeCell="G21" sqref="G21"/>
    </sheetView>
  </sheetViews>
  <sheetFormatPr defaultColWidth="9" defaultRowHeight="12.75" outlineLevelCol="5"/>
  <cols>
    <col min="1" max="1" width="7.83333333333333" customWidth="true"/>
    <col min="2" max="2" width="22.8333333333333" customWidth="true"/>
    <col min="3" max="3" width="55.8333333333333" customWidth="true"/>
    <col min="4" max="4" width="10.3333333333333" customWidth="true"/>
    <col min="5" max="5" width="18.6666666666667" customWidth="true"/>
    <col min="6" max="6" width="16.3333333333333" customWidth="true"/>
  </cols>
  <sheetData>
    <row r="1" ht="18" spans="1:4">
      <c r="A1" s="193" t="s">
        <v>84</v>
      </c>
      <c r="B1" s="166"/>
      <c r="C1" s="166"/>
      <c r="D1" s="166"/>
    </row>
    <row r="2" ht="95.1" customHeight="true" spans="1:6">
      <c r="A2" s="194" t="s">
        <v>85</v>
      </c>
      <c r="B2" s="194"/>
      <c r="C2" s="194"/>
      <c r="D2" s="194"/>
      <c r="E2" s="194"/>
      <c r="F2" s="194"/>
    </row>
    <row r="3" ht="19.5" spans="1:6">
      <c r="A3" s="195"/>
      <c r="B3" s="195"/>
      <c r="C3" s="189" t="s">
        <v>2</v>
      </c>
      <c r="D3" s="189"/>
      <c r="E3" s="189"/>
      <c r="F3" s="189"/>
    </row>
    <row r="4" ht="19.15" customHeight="true" spans="1:6">
      <c r="A4" s="196" t="s">
        <v>49</v>
      </c>
      <c r="B4" s="197"/>
      <c r="C4" s="198" t="s">
        <v>86</v>
      </c>
      <c r="D4" s="197" t="s">
        <v>87</v>
      </c>
      <c r="E4" s="197"/>
      <c r="F4" s="210"/>
    </row>
    <row r="5" ht="23.45" customHeight="true" spans="1:6">
      <c r="A5" s="199" t="s">
        <v>88</v>
      </c>
      <c r="B5" s="200" t="s">
        <v>89</v>
      </c>
      <c r="C5" s="201"/>
      <c r="D5" s="202" t="s">
        <v>51</v>
      </c>
      <c r="E5" s="200" t="s">
        <v>90</v>
      </c>
      <c r="F5" s="211" t="s">
        <v>91</v>
      </c>
    </row>
    <row r="6" ht="15.75" spans="1:6">
      <c r="A6" s="155">
        <v>301</v>
      </c>
      <c r="B6" s="67"/>
      <c r="C6" s="203" t="s">
        <v>92</v>
      </c>
      <c r="D6" s="67">
        <f t="shared" ref="D6:D43" si="0">SUM(E6:F6)</f>
        <v>480.17</v>
      </c>
      <c r="E6" s="96">
        <f>SUM(E7:E12)</f>
        <v>480.17</v>
      </c>
      <c r="F6" s="96"/>
    </row>
    <row r="7" ht="15.75" spans="1:6">
      <c r="A7" s="204"/>
      <c r="B7" s="205">
        <v>30101</v>
      </c>
      <c r="C7" s="206" t="s">
        <v>93</v>
      </c>
      <c r="D7" s="67">
        <f t="shared" si="0"/>
        <v>251.84</v>
      </c>
      <c r="E7" s="96">
        <v>251.84</v>
      </c>
      <c r="F7" s="105"/>
    </row>
    <row r="8" ht="15.75" spans="1:6">
      <c r="A8" s="204"/>
      <c r="B8" s="205">
        <v>30102</v>
      </c>
      <c r="C8" s="206" t="s">
        <v>94</v>
      </c>
      <c r="D8" s="67">
        <f t="shared" si="0"/>
        <v>115.16</v>
      </c>
      <c r="E8" s="96">
        <v>115.16</v>
      </c>
      <c r="F8" s="105"/>
    </row>
    <row r="9" ht="15.75" spans="1:6">
      <c r="A9" s="204"/>
      <c r="B9" s="205">
        <v>30108</v>
      </c>
      <c r="C9" s="206" t="s">
        <v>95</v>
      </c>
      <c r="D9" s="67">
        <f t="shared" si="0"/>
        <v>45.71</v>
      </c>
      <c r="E9" s="96">
        <v>45.71</v>
      </c>
      <c r="F9" s="105"/>
    </row>
    <row r="10" ht="15.75" spans="1:6">
      <c r="A10" s="155"/>
      <c r="B10" s="205">
        <v>30109</v>
      </c>
      <c r="C10" s="206" t="s">
        <v>96</v>
      </c>
      <c r="D10" s="67">
        <f t="shared" si="0"/>
        <v>22.85</v>
      </c>
      <c r="E10" s="96">
        <v>22.85</v>
      </c>
      <c r="F10" s="105"/>
    </row>
    <row r="11" ht="15.75" spans="1:6">
      <c r="A11" s="155"/>
      <c r="B11" s="205">
        <v>30110</v>
      </c>
      <c r="C11" s="206" t="s">
        <v>97</v>
      </c>
      <c r="D11" s="67">
        <f t="shared" si="0"/>
        <v>28.57</v>
      </c>
      <c r="E11" s="96">
        <v>28.57</v>
      </c>
      <c r="F11" s="96"/>
    </row>
    <row r="12" ht="15.75" spans="1:6">
      <c r="A12" s="155"/>
      <c r="B12" s="205">
        <v>30113</v>
      </c>
      <c r="C12" s="206" t="s">
        <v>98</v>
      </c>
      <c r="D12" s="67">
        <f t="shared" si="0"/>
        <v>16.04</v>
      </c>
      <c r="E12" s="96">
        <v>16.04</v>
      </c>
      <c r="F12" s="96"/>
    </row>
    <row r="13" ht="15.75" spans="1:6">
      <c r="A13" s="204">
        <v>302</v>
      </c>
      <c r="B13" s="207"/>
      <c r="C13" s="208" t="s">
        <v>99</v>
      </c>
      <c r="D13" s="67">
        <f t="shared" si="0"/>
        <v>30.74</v>
      </c>
      <c r="E13" s="96">
        <f>SUM(E14:E34)</f>
        <v>0</v>
      </c>
      <c r="F13" s="96">
        <f>SUM(F14:F41)</f>
        <v>30.74</v>
      </c>
    </row>
    <row r="14" ht="15.75" spans="1:6">
      <c r="A14" s="155"/>
      <c r="B14" s="207" t="s">
        <v>100</v>
      </c>
      <c r="C14" s="209" t="s">
        <v>101</v>
      </c>
      <c r="D14" s="67">
        <f t="shared" si="0"/>
        <v>10</v>
      </c>
      <c r="E14" s="96"/>
      <c r="F14" s="105">
        <v>10</v>
      </c>
    </row>
    <row r="15" ht="15.75" spans="1:6">
      <c r="A15" s="155"/>
      <c r="B15" s="207" t="s">
        <v>102</v>
      </c>
      <c r="C15" s="209" t="s">
        <v>103</v>
      </c>
      <c r="D15" s="67">
        <f t="shared" si="0"/>
        <v>0</v>
      </c>
      <c r="E15" s="96"/>
      <c r="F15" s="105"/>
    </row>
    <row r="16" ht="15.75" spans="1:6">
      <c r="A16" s="155"/>
      <c r="B16" s="207" t="s">
        <v>104</v>
      </c>
      <c r="C16" s="209" t="s">
        <v>105</v>
      </c>
      <c r="D16" s="67">
        <f t="shared" si="0"/>
        <v>0</v>
      </c>
      <c r="E16" s="96"/>
      <c r="F16" s="105"/>
    </row>
    <row r="17" ht="15.75" spans="1:6">
      <c r="A17" s="155"/>
      <c r="B17" s="207" t="s">
        <v>106</v>
      </c>
      <c r="C17" s="209" t="s">
        <v>107</v>
      </c>
      <c r="D17" s="67">
        <f t="shared" si="0"/>
        <v>0</v>
      </c>
      <c r="E17" s="96"/>
      <c r="F17" s="105"/>
    </row>
    <row r="18" ht="15.75" spans="1:6">
      <c r="A18" s="155"/>
      <c r="B18" s="207" t="s">
        <v>108</v>
      </c>
      <c r="C18" s="209" t="s">
        <v>109</v>
      </c>
      <c r="D18" s="67">
        <f t="shared" si="0"/>
        <v>1</v>
      </c>
      <c r="E18" s="96"/>
      <c r="F18" s="105">
        <v>1</v>
      </c>
    </row>
    <row r="19" ht="15.75" spans="1:6">
      <c r="A19" s="155"/>
      <c r="B19" s="207" t="s">
        <v>110</v>
      </c>
      <c r="C19" s="209" t="s">
        <v>111</v>
      </c>
      <c r="D19" s="67">
        <f t="shared" si="0"/>
        <v>3</v>
      </c>
      <c r="E19" s="96"/>
      <c r="F19" s="105">
        <v>3</v>
      </c>
    </row>
    <row r="20" ht="15.75" spans="1:6">
      <c r="A20" s="155"/>
      <c r="B20" s="207" t="s">
        <v>112</v>
      </c>
      <c r="C20" s="209" t="s">
        <v>113</v>
      </c>
      <c r="D20" s="67">
        <f t="shared" si="0"/>
        <v>2</v>
      </c>
      <c r="E20" s="96"/>
      <c r="F20" s="105">
        <v>2</v>
      </c>
    </row>
    <row r="21" ht="15.75" spans="1:6">
      <c r="A21" s="155"/>
      <c r="B21" s="207" t="s">
        <v>114</v>
      </c>
      <c r="C21" s="209" t="s">
        <v>115</v>
      </c>
      <c r="D21" s="67">
        <f t="shared" si="0"/>
        <v>0</v>
      </c>
      <c r="E21" s="96"/>
      <c r="F21" s="105"/>
    </row>
    <row r="22" ht="15.75" spans="1:6">
      <c r="A22" s="155"/>
      <c r="B22" s="207" t="s">
        <v>116</v>
      </c>
      <c r="C22" s="209" t="s">
        <v>117</v>
      </c>
      <c r="D22" s="67">
        <f t="shared" si="0"/>
        <v>0</v>
      </c>
      <c r="E22" s="96"/>
      <c r="F22" s="105"/>
    </row>
    <row r="23" ht="15.75" spans="1:6">
      <c r="A23" s="155"/>
      <c r="B23" s="207" t="s">
        <v>118</v>
      </c>
      <c r="C23" s="209" t="s">
        <v>119</v>
      </c>
      <c r="D23" s="67">
        <f t="shared" si="0"/>
        <v>0</v>
      </c>
      <c r="E23" s="96"/>
      <c r="F23" s="105"/>
    </row>
    <row r="24" ht="15.75" spans="1:6">
      <c r="A24" s="155"/>
      <c r="B24" s="207" t="s">
        <v>120</v>
      </c>
      <c r="C24" s="209" t="s">
        <v>121</v>
      </c>
      <c r="D24" s="67">
        <f t="shared" si="0"/>
        <v>0</v>
      </c>
      <c r="E24" s="96"/>
      <c r="F24" s="105"/>
    </row>
    <row r="25" ht="15.75" spans="1:6">
      <c r="A25" s="155"/>
      <c r="B25" s="207" t="s">
        <v>122</v>
      </c>
      <c r="C25" s="209" t="s">
        <v>123</v>
      </c>
      <c r="D25" s="67">
        <f t="shared" si="0"/>
        <v>0</v>
      </c>
      <c r="E25" s="96"/>
      <c r="F25" s="105"/>
    </row>
    <row r="26" ht="15.75" spans="1:6">
      <c r="A26" s="155"/>
      <c r="B26" s="207" t="s">
        <v>124</v>
      </c>
      <c r="C26" s="209" t="s">
        <v>125</v>
      </c>
      <c r="D26" s="67">
        <f t="shared" si="0"/>
        <v>0</v>
      </c>
      <c r="E26" s="96"/>
      <c r="F26" s="105"/>
    </row>
    <row r="27" ht="15.75" spans="1:6">
      <c r="A27" s="155"/>
      <c r="B27" s="207" t="s">
        <v>126</v>
      </c>
      <c r="C27" s="209" t="s">
        <v>127</v>
      </c>
      <c r="D27" s="67">
        <f t="shared" si="0"/>
        <v>1</v>
      </c>
      <c r="E27" s="96"/>
      <c r="F27" s="105">
        <v>1</v>
      </c>
    </row>
    <row r="28" ht="15.75" spans="1:6">
      <c r="A28" s="155"/>
      <c r="B28" s="207" t="s">
        <v>128</v>
      </c>
      <c r="C28" s="209" t="s">
        <v>129</v>
      </c>
      <c r="D28" s="67">
        <f t="shared" si="0"/>
        <v>0.8</v>
      </c>
      <c r="E28" s="96"/>
      <c r="F28" s="105">
        <v>0.8</v>
      </c>
    </row>
    <row r="29" ht="15.75" spans="1:6">
      <c r="A29" s="155"/>
      <c r="B29" s="207" t="s">
        <v>130</v>
      </c>
      <c r="C29" s="209" t="s">
        <v>131</v>
      </c>
      <c r="D29" s="67">
        <f t="shared" si="0"/>
        <v>6</v>
      </c>
      <c r="E29" s="96"/>
      <c r="F29" s="105">
        <v>6</v>
      </c>
    </row>
    <row r="30" ht="15.75" spans="1:6">
      <c r="A30" s="155"/>
      <c r="B30" s="207" t="s">
        <v>132</v>
      </c>
      <c r="C30" s="209" t="s">
        <v>133</v>
      </c>
      <c r="D30" s="67">
        <f t="shared" si="0"/>
        <v>0</v>
      </c>
      <c r="E30" s="96"/>
      <c r="F30" s="105"/>
    </row>
    <row r="31" ht="15.75" spans="1:6">
      <c r="A31" s="155"/>
      <c r="B31" s="207" t="s">
        <v>134</v>
      </c>
      <c r="C31" s="209" t="s">
        <v>135</v>
      </c>
      <c r="D31" s="67">
        <f t="shared" si="0"/>
        <v>0</v>
      </c>
      <c r="E31" s="96"/>
      <c r="F31" s="105"/>
    </row>
    <row r="32" ht="15.75" spans="1:6">
      <c r="A32" s="155"/>
      <c r="B32" s="207" t="s">
        <v>136</v>
      </c>
      <c r="C32" s="209" t="s">
        <v>137</v>
      </c>
      <c r="D32" s="67">
        <f t="shared" si="0"/>
        <v>0</v>
      </c>
      <c r="E32" s="96"/>
      <c r="F32" s="105"/>
    </row>
    <row r="33" ht="15.75" spans="1:6">
      <c r="A33" s="155"/>
      <c r="B33" s="207" t="s">
        <v>138</v>
      </c>
      <c r="C33" s="209" t="s">
        <v>139</v>
      </c>
      <c r="D33" s="67">
        <f t="shared" si="0"/>
        <v>0</v>
      </c>
      <c r="E33" s="96"/>
      <c r="F33" s="105"/>
    </row>
    <row r="34" ht="15.75" spans="1:6">
      <c r="A34" s="155"/>
      <c r="B34" s="207" t="s">
        <v>140</v>
      </c>
      <c r="C34" s="209" t="s">
        <v>141</v>
      </c>
      <c r="D34" s="67">
        <f t="shared" si="0"/>
        <v>0</v>
      </c>
      <c r="E34" s="96"/>
      <c r="F34" s="105"/>
    </row>
    <row r="35" ht="15.75" spans="1:6">
      <c r="A35" s="155"/>
      <c r="B35" s="207" t="s">
        <v>142</v>
      </c>
      <c r="C35" s="209" t="s">
        <v>143</v>
      </c>
      <c r="D35" s="67">
        <f t="shared" si="0"/>
        <v>19.52</v>
      </c>
      <c r="E35" s="67">
        <f>SUM(E36:E43)</f>
        <v>19.52</v>
      </c>
      <c r="F35" s="96"/>
    </row>
    <row r="36" ht="15.75" spans="1:6">
      <c r="A36" s="204"/>
      <c r="B36" s="207" t="s">
        <v>144</v>
      </c>
      <c r="C36" s="209" t="s">
        <v>145</v>
      </c>
      <c r="D36" s="67">
        <f t="shared" si="0"/>
        <v>0</v>
      </c>
      <c r="E36" s="96"/>
      <c r="F36" s="105"/>
    </row>
    <row r="37" ht="15.75" spans="1:6">
      <c r="A37" s="204"/>
      <c r="B37" s="207" t="s">
        <v>146</v>
      </c>
      <c r="C37" s="209" t="s">
        <v>147</v>
      </c>
      <c r="D37" s="67">
        <f t="shared" si="0"/>
        <v>0</v>
      </c>
      <c r="E37" s="96"/>
      <c r="F37" s="105"/>
    </row>
    <row r="38" ht="15.75" spans="1:6">
      <c r="A38" s="204"/>
      <c r="B38" s="207" t="s">
        <v>148</v>
      </c>
      <c r="C38" s="209" t="s">
        <v>149</v>
      </c>
      <c r="D38" s="67">
        <f t="shared" si="0"/>
        <v>4</v>
      </c>
      <c r="E38" s="96"/>
      <c r="F38" s="105">
        <v>4</v>
      </c>
    </row>
    <row r="39" ht="15.75" spans="1:6">
      <c r="A39" s="204"/>
      <c r="B39" s="207" t="s">
        <v>150</v>
      </c>
      <c r="C39" s="209" t="s">
        <v>151</v>
      </c>
      <c r="D39" s="67">
        <f t="shared" si="0"/>
        <v>0</v>
      </c>
      <c r="E39" s="96"/>
      <c r="F39" s="105"/>
    </row>
    <row r="40" ht="15.75" spans="1:6">
      <c r="A40" s="204"/>
      <c r="B40" s="207" t="s">
        <v>152</v>
      </c>
      <c r="C40" s="209" t="s">
        <v>153</v>
      </c>
      <c r="D40" s="67">
        <f t="shared" si="0"/>
        <v>0</v>
      </c>
      <c r="E40" s="96"/>
      <c r="F40" s="105"/>
    </row>
    <row r="41" ht="15.75" spans="1:6">
      <c r="A41" s="204"/>
      <c r="B41" s="207" t="s">
        <v>154</v>
      </c>
      <c r="C41" s="209" t="s">
        <v>155</v>
      </c>
      <c r="D41" s="67">
        <f t="shared" si="0"/>
        <v>2.94</v>
      </c>
      <c r="E41" s="96"/>
      <c r="F41" s="105">
        <v>2.94</v>
      </c>
    </row>
    <row r="42" ht="15.75" spans="1:6">
      <c r="A42" s="204">
        <v>303</v>
      </c>
      <c r="B42" s="207"/>
      <c r="C42" s="208" t="s">
        <v>156</v>
      </c>
      <c r="D42" s="67">
        <f t="shared" si="0"/>
        <v>9.76</v>
      </c>
      <c r="E42" s="96">
        <v>9.76</v>
      </c>
      <c r="F42" s="105"/>
    </row>
    <row r="43" ht="15.75" spans="1:6">
      <c r="A43" s="204"/>
      <c r="B43" s="207" t="s">
        <v>157</v>
      </c>
      <c r="C43" s="209" t="s">
        <v>158</v>
      </c>
      <c r="D43" s="67">
        <f t="shared" si="0"/>
        <v>9.76</v>
      </c>
      <c r="E43" s="96">
        <v>9.76</v>
      </c>
      <c r="F43" s="105"/>
    </row>
    <row r="44" spans="1:1">
      <c r="A44" s="117" t="s">
        <v>159</v>
      </c>
    </row>
  </sheetData>
  <mergeCells count="6">
    <mergeCell ref="A1:D1"/>
    <mergeCell ref="A2:F2"/>
    <mergeCell ref="C3:F3"/>
    <mergeCell ref="A4:B4"/>
    <mergeCell ref="D4:F4"/>
    <mergeCell ref="C4:C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12" sqref="F12"/>
    </sheetView>
  </sheetViews>
  <sheetFormatPr defaultColWidth="9" defaultRowHeight="12.75" outlineLevelCol="6"/>
  <cols>
    <col min="1" max="1" width="42.8333333333333" customWidth="true"/>
    <col min="2" max="2" width="30.8333333333333" customWidth="true"/>
    <col min="3" max="3" width="25.6666666666667" customWidth="true"/>
    <col min="4" max="4" width="14.8333333333333" customWidth="true"/>
    <col min="5" max="5" width="14" customWidth="true"/>
    <col min="6" max="6" width="20.1666666666667" customWidth="true"/>
  </cols>
  <sheetData>
    <row r="1" s="173" customFormat="true" ht="24" customHeight="true" spans="1:2">
      <c r="A1" s="77" t="s">
        <v>160</v>
      </c>
      <c r="B1" s="77"/>
    </row>
    <row r="2" ht="69" customHeight="true" spans="1:6">
      <c r="A2" s="175" t="s">
        <v>161</v>
      </c>
      <c r="B2" s="175"/>
      <c r="C2" s="175"/>
      <c r="D2" s="175"/>
      <c r="E2" s="175"/>
      <c r="F2" s="175"/>
    </row>
    <row r="3" s="174" customFormat="true" ht="19.5" customHeight="true" spans="1:6">
      <c r="A3" s="176"/>
      <c r="F3" s="189" t="s">
        <v>2</v>
      </c>
    </row>
    <row r="4" ht="42" customHeight="true" spans="1:7">
      <c r="A4" s="177" t="s">
        <v>6</v>
      </c>
      <c r="B4" s="177"/>
      <c r="C4" s="177"/>
      <c r="D4" s="177"/>
      <c r="E4" s="177"/>
      <c r="F4" s="177"/>
      <c r="G4" s="117"/>
    </row>
    <row r="5" ht="42" customHeight="true" spans="1:7">
      <c r="A5" s="178" t="s">
        <v>51</v>
      </c>
      <c r="B5" s="179" t="s">
        <v>162</v>
      </c>
      <c r="C5" s="180" t="s">
        <v>163</v>
      </c>
      <c r="D5" s="180"/>
      <c r="E5" s="190"/>
      <c r="F5" s="180" t="s">
        <v>164</v>
      </c>
      <c r="G5" s="117"/>
    </row>
    <row r="6" ht="42" customHeight="true" spans="1:7">
      <c r="A6" s="181"/>
      <c r="B6" s="182"/>
      <c r="C6" s="183" t="s">
        <v>9</v>
      </c>
      <c r="D6" s="184" t="s">
        <v>165</v>
      </c>
      <c r="E6" s="191" t="s">
        <v>166</v>
      </c>
      <c r="F6" s="192"/>
      <c r="G6" s="117"/>
    </row>
    <row r="7" ht="42" customHeight="true" spans="1:7">
      <c r="A7" s="185">
        <v>10</v>
      </c>
      <c r="B7" s="186"/>
      <c r="C7" s="187">
        <v>4</v>
      </c>
      <c r="D7" s="188"/>
      <c r="E7" s="185">
        <v>4</v>
      </c>
      <c r="F7" s="186">
        <v>6</v>
      </c>
      <c r="G7" s="117"/>
    </row>
    <row r="8" ht="20.25" customHeight="true"/>
    <row r="9" ht="20.25" customHeight="true"/>
    <row r="10" ht="20.25" customHeight="true"/>
    <row r="11" ht="20.25" customHeight="true"/>
    <row r="12" ht="20.25" customHeight="true"/>
    <row r="13" ht="20.25" customHeight="true"/>
    <row r="14" ht="20.25" customHeight="true"/>
  </sheetData>
  <mergeCells count="7">
    <mergeCell ref="A1:B1"/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E20" sqref="E20"/>
    </sheetView>
  </sheetViews>
  <sheetFormatPr defaultColWidth="9" defaultRowHeight="15.75" outlineLevelCol="6"/>
  <cols>
    <col min="1" max="1" width="21" style="145" customWidth="true"/>
    <col min="2" max="2" width="55.1666666666667" style="145" customWidth="true"/>
    <col min="3" max="3" width="21.1666666666667" style="146" customWidth="true"/>
    <col min="4" max="4" width="18.3333333333333" style="146" customWidth="true"/>
    <col min="5" max="5" width="19.1666666666667" style="146" customWidth="true"/>
    <col min="6" max="257" width="9.33333333333333" style="145" customWidth="true"/>
  </cols>
  <sheetData>
    <row r="1" ht="18.75" spans="1:7">
      <c r="A1" s="147" t="s">
        <v>167</v>
      </c>
      <c r="B1" s="147"/>
      <c r="C1" s="147"/>
      <c r="D1" s="147"/>
      <c r="E1" s="147"/>
      <c r="F1" s="166"/>
      <c r="G1" s="166"/>
    </row>
    <row r="2" ht="21.75" spans="1:5">
      <c r="A2" s="148" t="s">
        <v>168</v>
      </c>
      <c r="B2" s="148"/>
      <c r="C2" s="148"/>
      <c r="D2" s="148"/>
      <c r="E2" s="148"/>
    </row>
    <row r="3" ht="16.5" spans="2:5">
      <c r="B3" s="149"/>
      <c r="D3" s="150" t="s">
        <v>2</v>
      </c>
      <c r="E3" s="150"/>
    </row>
    <row r="4" ht="20.25" customHeight="true" spans="1:5">
      <c r="A4" s="151" t="s">
        <v>49</v>
      </c>
      <c r="B4" s="152" t="s">
        <v>50</v>
      </c>
      <c r="C4" s="152" t="s">
        <v>169</v>
      </c>
      <c r="D4" s="152"/>
      <c r="E4" s="167"/>
    </row>
    <row r="5" ht="20.25" customHeight="true" spans="1:5">
      <c r="A5" s="153"/>
      <c r="B5" s="154"/>
      <c r="C5" s="154" t="s">
        <v>51</v>
      </c>
      <c r="D5" s="154" t="s">
        <v>52</v>
      </c>
      <c r="E5" s="168" t="s">
        <v>53</v>
      </c>
    </row>
    <row r="6" ht="20.25" customHeight="true" spans="1:5">
      <c r="A6" s="155"/>
      <c r="B6" s="68" t="s">
        <v>51</v>
      </c>
      <c r="C6" s="68">
        <f t="shared" ref="C6:C26" si="0">D6+E6</f>
        <v>0</v>
      </c>
      <c r="D6" s="68"/>
      <c r="E6" s="169"/>
    </row>
    <row r="7" ht="20.25" customHeight="true" spans="1:5">
      <c r="A7" s="156">
        <v>208</v>
      </c>
      <c r="B7" s="157" t="s">
        <v>61</v>
      </c>
      <c r="C7" s="68">
        <f t="shared" si="0"/>
        <v>0</v>
      </c>
      <c r="D7" s="158"/>
      <c r="E7" s="170"/>
    </row>
    <row r="8" ht="20.25" customHeight="true" spans="1:5">
      <c r="A8" s="156">
        <v>20822</v>
      </c>
      <c r="B8" s="157" t="s">
        <v>170</v>
      </c>
      <c r="C8" s="68">
        <f t="shared" si="0"/>
        <v>0</v>
      </c>
      <c r="D8" s="158"/>
      <c r="E8" s="170"/>
    </row>
    <row r="9" ht="20.25" customHeight="true" spans="1:5">
      <c r="A9" s="159">
        <v>2082201</v>
      </c>
      <c r="B9" s="157" t="s">
        <v>171</v>
      </c>
      <c r="C9" s="68">
        <f t="shared" si="0"/>
        <v>0</v>
      </c>
      <c r="D9" s="158"/>
      <c r="E9" s="170"/>
    </row>
    <row r="10" ht="20.25" customHeight="true" spans="1:5">
      <c r="A10" s="160">
        <v>2082202</v>
      </c>
      <c r="B10" s="157" t="s">
        <v>172</v>
      </c>
      <c r="C10" s="68">
        <f t="shared" si="0"/>
        <v>0</v>
      </c>
      <c r="D10" s="158"/>
      <c r="E10" s="170"/>
    </row>
    <row r="11" ht="20.25" customHeight="true" spans="1:5">
      <c r="A11" s="156"/>
      <c r="B11" s="157" t="s">
        <v>173</v>
      </c>
      <c r="C11" s="68">
        <f t="shared" si="0"/>
        <v>0</v>
      </c>
      <c r="D11" s="158"/>
      <c r="E11" s="170"/>
    </row>
    <row r="12" ht="20.25" customHeight="true" spans="1:5">
      <c r="A12" s="156">
        <v>212</v>
      </c>
      <c r="B12" s="157" t="s">
        <v>174</v>
      </c>
      <c r="C12" s="68">
        <f t="shared" si="0"/>
        <v>0</v>
      </c>
      <c r="D12" s="158"/>
      <c r="E12" s="170"/>
    </row>
    <row r="13" ht="20.25" customHeight="true" spans="1:5">
      <c r="A13" s="156">
        <v>21208</v>
      </c>
      <c r="B13" s="157" t="s">
        <v>175</v>
      </c>
      <c r="C13" s="68">
        <f t="shared" si="0"/>
        <v>0</v>
      </c>
      <c r="D13" s="158"/>
      <c r="E13" s="170"/>
    </row>
    <row r="14" ht="20.25" customHeight="true" spans="1:5">
      <c r="A14" s="159">
        <v>2120801</v>
      </c>
      <c r="B14" s="157" t="s">
        <v>176</v>
      </c>
      <c r="C14" s="68">
        <f t="shared" si="0"/>
        <v>0</v>
      </c>
      <c r="D14" s="158"/>
      <c r="E14" s="170"/>
    </row>
    <row r="15" ht="20.25" customHeight="true" spans="1:5">
      <c r="A15" s="160">
        <v>2120802</v>
      </c>
      <c r="B15" s="157" t="s">
        <v>177</v>
      </c>
      <c r="C15" s="68">
        <f t="shared" si="0"/>
        <v>0</v>
      </c>
      <c r="D15" s="158"/>
      <c r="E15" s="170"/>
    </row>
    <row r="16" ht="20.25" customHeight="true" spans="1:5">
      <c r="A16" s="156"/>
      <c r="B16" s="157" t="s">
        <v>173</v>
      </c>
      <c r="C16" s="68">
        <f t="shared" si="0"/>
        <v>0</v>
      </c>
      <c r="D16" s="158"/>
      <c r="E16" s="170"/>
    </row>
    <row r="17" ht="20.25" customHeight="true" spans="1:5">
      <c r="A17" s="156">
        <v>213</v>
      </c>
      <c r="B17" s="157" t="s">
        <v>178</v>
      </c>
      <c r="C17" s="68">
        <f t="shared" si="0"/>
        <v>0</v>
      </c>
      <c r="D17" s="158"/>
      <c r="E17" s="170"/>
    </row>
    <row r="18" ht="20.25" customHeight="true" spans="1:5">
      <c r="A18" s="156">
        <v>21364</v>
      </c>
      <c r="B18" s="161" t="s">
        <v>179</v>
      </c>
      <c r="C18" s="68">
        <f t="shared" si="0"/>
        <v>0</v>
      </c>
      <c r="D18" s="158"/>
      <c r="E18" s="170"/>
    </row>
    <row r="19" ht="20.25" customHeight="true" spans="1:5">
      <c r="A19" s="159">
        <v>2136401</v>
      </c>
      <c r="B19" s="157" t="s">
        <v>180</v>
      </c>
      <c r="C19" s="68">
        <f t="shared" si="0"/>
        <v>0</v>
      </c>
      <c r="D19" s="158"/>
      <c r="E19" s="170"/>
    </row>
    <row r="20" ht="20.25" customHeight="true" spans="1:5">
      <c r="A20" s="160">
        <v>2136402</v>
      </c>
      <c r="B20" s="157" t="s">
        <v>181</v>
      </c>
      <c r="C20" s="68">
        <f t="shared" si="0"/>
        <v>0</v>
      </c>
      <c r="D20" s="158"/>
      <c r="E20" s="170"/>
    </row>
    <row r="21" ht="20.25" customHeight="true" spans="1:5">
      <c r="A21" s="156"/>
      <c r="B21" s="157" t="s">
        <v>173</v>
      </c>
      <c r="C21" s="68">
        <f t="shared" si="0"/>
        <v>0</v>
      </c>
      <c r="D21" s="158"/>
      <c r="E21" s="170"/>
    </row>
    <row r="22" ht="20.25" customHeight="true" spans="1:5">
      <c r="A22" s="156">
        <v>214</v>
      </c>
      <c r="B22" s="157" t="s">
        <v>182</v>
      </c>
      <c r="C22" s="68">
        <f t="shared" si="0"/>
        <v>0</v>
      </c>
      <c r="D22" s="158"/>
      <c r="E22" s="170"/>
    </row>
    <row r="23" ht="20.25" customHeight="true" spans="1:5">
      <c r="A23" s="156">
        <v>21462</v>
      </c>
      <c r="B23" s="157" t="s">
        <v>183</v>
      </c>
      <c r="C23" s="68">
        <f t="shared" si="0"/>
        <v>0</v>
      </c>
      <c r="D23" s="158"/>
      <c r="E23" s="170"/>
    </row>
    <row r="24" ht="20.25" customHeight="true" spans="1:5">
      <c r="A24" s="159">
        <v>2146201</v>
      </c>
      <c r="B24" s="157" t="s">
        <v>184</v>
      </c>
      <c r="C24" s="68">
        <f t="shared" si="0"/>
        <v>0</v>
      </c>
      <c r="D24" s="158"/>
      <c r="E24" s="170"/>
    </row>
    <row r="25" ht="20.25" customHeight="true" spans="1:5">
      <c r="A25" s="160">
        <v>2146202</v>
      </c>
      <c r="B25" s="157" t="s">
        <v>185</v>
      </c>
      <c r="C25" s="68">
        <f t="shared" si="0"/>
        <v>0</v>
      </c>
      <c r="D25" s="158"/>
      <c r="E25" s="170"/>
    </row>
    <row r="26" ht="20.25" customHeight="true" spans="1:5">
      <c r="A26" s="162"/>
      <c r="B26" s="163" t="s">
        <v>173</v>
      </c>
      <c r="C26" s="68">
        <f t="shared" si="0"/>
        <v>0</v>
      </c>
      <c r="D26" s="164"/>
      <c r="E26" s="171"/>
    </row>
    <row r="27" ht="18.75" spans="1:4">
      <c r="A27" s="145" t="s">
        <v>186</v>
      </c>
      <c r="B27" s="149"/>
      <c r="D27" s="165"/>
    </row>
    <row r="30" s="144" customFormat="true" spans="2:5">
      <c r="B30" s="145"/>
      <c r="C30" s="146"/>
      <c r="D30" s="146"/>
      <c r="E30" s="172"/>
    </row>
    <row r="48" hidden="true"/>
    <row r="49" hidden="true"/>
    <row r="58" hidden="true"/>
    <row r="59" hidden="true"/>
    <row r="60" hidden="true"/>
    <row r="61" hidden="true"/>
  </sheetData>
  <mergeCells count="6">
    <mergeCell ref="A1:E1"/>
    <mergeCell ref="A2:E2"/>
    <mergeCell ref="D3:E3"/>
    <mergeCell ref="C4:E4"/>
    <mergeCell ref="A4:A5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2.7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H23" sqref="H23"/>
    </sheetView>
  </sheetViews>
  <sheetFormatPr defaultColWidth="9" defaultRowHeight="12.75" outlineLevelCol="5"/>
  <cols>
    <col min="1" max="1" width="34.8333333333333" customWidth="true"/>
    <col min="2" max="2" width="20.3333333333333" customWidth="true"/>
    <col min="3" max="3" width="31.3333333333333" customWidth="true"/>
    <col min="4" max="4" width="19.6666666666667" customWidth="true"/>
  </cols>
  <sheetData>
    <row r="1" ht="13.5" spans="1:1">
      <c r="A1" s="122" t="s">
        <v>187</v>
      </c>
    </row>
    <row r="2" ht="25.5" spans="1:4">
      <c r="A2" s="86" t="s">
        <v>188</v>
      </c>
      <c r="B2" s="86"/>
      <c r="C2" s="86"/>
      <c r="D2" s="86"/>
    </row>
    <row r="3" ht="13.5" spans="1:4">
      <c r="A3" s="117"/>
      <c r="B3" s="117"/>
      <c r="C3" s="117"/>
      <c r="D3" s="117" t="s">
        <v>2</v>
      </c>
    </row>
    <row r="4" ht="16.15" customHeight="true" spans="1:4">
      <c r="A4" s="110" t="s">
        <v>189</v>
      </c>
      <c r="B4" s="111"/>
      <c r="C4" s="111" t="s">
        <v>190</v>
      </c>
      <c r="D4" s="123"/>
    </row>
    <row r="5" ht="16.15" customHeight="true" spans="1:4">
      <c r="A5" s="124" t="s">
        <v>191</v>
      </c>
      <c r="B5" s="91" t="s">
        <v>6</v>
      </c>
      <c r="C5" s="91" t="s">
        <v>192</v>
      </c>
      <c r="D5" s="125" t="s">
        <v>6</v>
      </c>
    </row>
    <row r="6" ht="16.15" customHeight="true" spans="1:4">
      <c r="A6" s="126" t="s">
        <v>193</v>
      </c>
      <c r="B6" s="94">
        <v>804.47</v>
      </c>
      <c r="C6" s="127" t="s">
        <v>194</v>
      </c>
      <c r="D6" s="104">
        <v>414.63</v>
      </c>
    </row>
    <row r="7" ht="16.15" customHeight="true" spans="1:4">
      <c r="A7" s="126" t="s">
        <v>195</v>
      </c>
      <c r="B7" s="94"/>
      <c r="C7" s="127" t="s">
        <v>196</v>
      </c>
      <c r="D7" s="104"/>
    </row>
    <row r="8" ht="16.15" customHeight="true" spans="1:4">
      <c r="A8" s="126" t="s">
        <v>197</v>
      </c>
      <c r="B8" s="94"/>
      <c r="C8" s="127" t="s">
        <v>198</v>
      </c>
      <c r="D8" s="104"/>
    </row>
    <row r="9" ht="16.15" customHeight="true" spans="1:4">
      <c r="A9" s="126" t="s">
        <v>199</v>
      </c>
      <c r="B9" s="94"/>
      <c r="C9" s="127" t="s">
        <v>200</v>
      </c>
      <c r="D9" s="104" t="s">
        <v>201</v>
      </c>
    </row>
    <row r="10" ht="16.15" customHeight="true" spans="1:4">
      <c r="A10" s="126" t="s">
        <v>202</v>
      </c>
      <c r="B10" s="94"/>
      <c r="C10" s="127" t="s">
        <v>203</v>
      </c>
      <c r="D10" s="104"/>
    </row>
    <row r="11" ht="16.15" customHeight="true" spans="1:4">
      <c r="A11" s="126" t="s">
        <v>204</v>
      </c>
      <c r="B11" s="94"/>
      <c r="C11" s="127" t="s">
        <v>205</v>
      </c>
      <c r="D11" s="104"/>
    </row>
    <row r="12" ht="16.15" customHeight="true" spans="1:4">
      <c r="A12" s="126"/>
      <c r="B12" s="94"/>
      <c r="C12" s="127" t="s">
        <v>206</v>
      </c>
      <c r="D12" s="104"/>
    </row>
    <row r="13" ht="16.15" customHeight="true" spans="1:4">
      <c r="A13" s="126"/>
      <c r="B13" s="128"/>
      <c r="C13" s="127" t="s">
        <v>207</v>
      </c>
      <c r="D13" s="104">
        <v>95.45</v>
      </c>
    </row>
    <row r="14" ht="16.15" customHeight="true" spans="1:4">
      <c r="A14" s="126"/>
      <c r="B14" s="128"/>
      <c r="C14" s="127" t="s">
        <v>208</v>
      </c>
      <c r="D14" s="104">
        <v>29.67</v>
      </c>
    </row>
    <row r="15" ht="16.15" customHeight="true" spans="1:4">
      <c r="A15" s="126"/>
      <c r="B15" s="128"/>
      <c r="C15" s="127" t="s">
        <v>209</v>
      </c>
      <c r="D15" s="104"/>
    </row>
    <row r="16" ht="16.15" customHeight="true" spans="1:4">
      <c r="A16" s="126"/>
      <c r="B16" s="128"/>
      <c r="C16" s="127" t="s">
        <v>210</v>
      </c>
      <c r="D16" s="104">
        <v>30</v>
      </c>
    </row>
    <row r="17" ht="16.15" customHeight="true" spans="1:4">
      <c r="A17" s="126"/>
      <c r="B17" s="128"/>
      <c r="C17" s="127" t="s">
        <v>211</v>
      </c>
      <c r="D17" s="104">
        <v>218.68</v>
      </c>
    </row>
    <row r="18" ht="16.15" customHeight="true" spans="1:4">
      <c r="A18" s="126"/>
      <c r="B18" s="128"/>
      <c r="C18" s="127" t="s">
        <v>212</v>
      </c>
      <c r="D18" s="104"/>
    </row>
    <row r="19" ht="16.15" customHeight="true" spans="1:4">
      <c r="A19" s="126"/>
      <c r="B19" s="128"/>
      <c r="C19" s="127" t="s">
        <v>213</v>
      </c>
      <c r="D19" s="129"/>
    </row>
    <row r="20" ht="16.15" customHeight="true" spans="1:4">
      <c r="A20" s="126"/>
      <c r="B20" s="128"/>
      <c r="C20" s="127" t="s">
        <v>214</v>
      </c>
      <c r="D20" s="129"/>
    </row>
    <row r="21" ht="16.15" customHeight="true" spans="1:4">
      <c r="A21" s="126"/>
      <c r="B21" s="128"/>
      <c r="C21" s="127" t="s">
        <v>215</v>
      </c>
      <c r="D21" s="129"/>
    </row>
    <row r="22" ht="16.15" customHeight="true" spans="1:4">
      <c r="A22" s="126"/>
      <c r="B22" s="128"/>
      <c r="C22" s="127" t="s">
        <v>216</v>
      </c>
      <c r="D22" s="129"/>
    </row>
    <row r="23" ht="16.15" customHeight="true" spans="1:4">
      <c r="A23" s="126"/>
      <c r="B23" s="128"/>
      <c r="C23" s="24" t="s">
        <v>217</v>
      </c>
      <c r="D23" s="104"/>
    </row>
    <row r="24" ht="16.15" customHeight="true" spans="1:4">
      <c r="A24" s="126"/>
      <c r="B24" s="128"/>
      <c r="C24" s="24" t="s">
        <v>218</v>
      </c>
      <c r="D24" s="104">
        <v>16.04</v>
      </c>
    </row>
    <row r="25" ht="16.15" customHeight="true" spans="1:4">
      <c r="A25" s="126"/>
      <c r="B25" s="128"/>
      <c r="C25" s="24" t="s">
        <v>219</v>
      </c>
      <c r="D25" s="104"/>
    </row>
    <row r="26" ht="16.15" customHeight="true" spans="1:4">
      <c r="A26" s="126"/>
      <c r="B26" s="128"/>
      <c r="C26" s="24" t="s">
        <v>220</v>
      </c>
      <c r="D26" s="104"/>
    </row>
    <row r="27" ht="16.15" customHeight="true" spans="1:4">
      <c r="A27" s="126"/>
      <c r="B27" s="128"/>
      <c r="C27" s="24" t="s">
        <v>221</v>
      </c>
      <c r="D27" s="104"/>
    </row>
    <row r="28" ht="16.15" customHeight="true" spans="1:4">
      <c r="A28" s="126"/>
      <c r="B28" s="128"/>
      <c r="C28" s="24" t="s">
        <v>222</v>
      </c>
      <c r="D28" s="104"/>
    </row>
    <row r="29" ht="16.15" customHeight="true" spans="1:4">
      <c r="A29" s="126"/>
      <c r="B29" s="128"/>
      <c r="C29" s="24" t="s">
        <v>223</v>
      </c>
      <c r="D29" s="104"/>
    </row>
    <row r="30" ht="16.15" customHeight="true" spans="1:4">
      <c r="A30" s="130"/>
      <c r="B30" s="128"/>
      <c r="C30" s="91"/>
      <c r="D30" s="104"/>
    </row>
    <row r="31" ht="16.15" customHeight="true" spans="1:4">
      <c r="A31" s="124" t="s">
        <v>224</v>
      </c>
      <c r="B31" s="94">
        <f>SUM(B6:B30)</f>
        <v>804.47</v>
      </c>
      <c r="C31" s="124" t="s">
        <v>225</v>
      </c>
      <c r="D31" s="131">
        <v>804.47</v>
      </c>
    </row>
    <row r="32" ht="16.15" customHeight="true" spans="1:4">
      <c r="A32" s="130" t="s">
        <v>226</v>
      </c>
      <c r="B32" s="128"/>
      <c r="C32" s="132" t="s">
        <v>227</v>
      </c>
      <c r="D32" s="133"/>
    </row>
    <row r="33" ht="16.15" customHeight="true" spans="1:4">
      <c r="A33" s="124" t="s">
        <v>228</v>
      </c>
      <c r="B33" s="134"/>
      <c r="C33" s="135"/>
      <c r="D33" s="136"/>
    </row>
    <row r="34" ht="16.15" customHeight="true" spans="1:4">
      <c r="A34" s="137" t="s">
        <v>43</v>
      </c>
      <c r="B34" s="100">
        <f>B31+B32+B33</f>
        <v>804.47</v>
      </c>
      <c r="C34" s="137" t="s">
        <v>229</v>
      </c>
      <c r="D34" s="138">
        <f>D31+D33</f>
        <v>804.47</v>
      </c>
    </row>
    <row r="35" ht="24.6" customHeight="true" spans="1:1">
      <c r="A35" s="139" t="s">
        <v>230</v>
      </c>
    </row>
    <row r="36" ht="24.6" customHeight="true" spans="1:6">
      <c r="A36" s="140" t="s">
        <v>231</v>
      </c>
      <c r="B36" s="141"/>
      <c r="C36" s="141"/>
      <c r="D36" s="141"/>
      <c r="E36" s="141"/>
      <c r="F36" s="141"/>
    </row>
    <row r="37" ht="24.6" customHeight="true" spans="1:1">
      <c r="A37" s="142" t="s">
        <v>232</v>
      </c>
    </row>
    <row r="38" ht="25.15" customHeight="true" spans="1:5">
      <c r="A38" s="143"/>
      <c r="B38" s="143"/>
      <c r="C38" s="143"/>
      <c r="D38" s="143"/>
      <c r="E38" s="143"/>
    </row>
    <row r="49" spans="6:6">
      <c r="F49" s="101"/>
    </row>
  </sheetData>
  <mergeCells count="5">
    <mergeCell ref="A2:D2"/>
    <mergeCell ref="A4:B4"/>
    <mergeCell ref="C4:D4"/>
    <mergeCell ref="A36:F36"/>
    <mergeCell ref="A38:E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pRMHC4</vt:lpstr>
      <vt:lpstr>fa1vql</vt:lpstr>
      <vt:lpstr>1.财政拨款收支总表</vt:lpstr>
      <vt:lpstr>2.财政拨款支出表</vt:lpstr>
      <vt:lpstr>3.基本支出经济分类表</vt:lpstr>
      <vt:lpstr>4.三公经费支出表</vt:lpstr>
      <vt:lpstr>5.基金预算支出表</vt:lpstr>
      <vt:lpstr>snid7y</vt:lpstr>
      <vt:lpstr>6.部门收支总表</vt:lpstr>
      <vt:lpstr>7.部门收入总表</vt:lpstr>
      <vt:lpstr>8.部门支出总表</vt:lpstr>
      <vt:lpstr>9政府采购预算表</vt:lpstr>
      <vt:lpstr>10.部门整体绩效目标表</vt:lpstr>
      <vt:lpstr>11.项目绩效目标表-村社干部报酬</vt:lpstr>
      <vt:lpstr>村民小组长</vt:lpstr>
      <vt:lpstr>两委其他成员</vt:lpstr>
      <vt:lpstr>村务监督委员</vt:lpstr>
      <vt:lpstr>村干部参加社会保险</vt:lpstr>
      <vt:lpstr>社区干部参加社会保险</vt:lpstr>
      <vt:lpstr>村级组织办公经费</vt:lpstr>
      <vt:lpstr>村级服务群众专项经费</vt:lpstr>
      <vt:lpstr>老党员生活补助</vt:lpstr>
      <vt:lpstr>贫困村驻村工作队工作经费</vt:lpstr>
      <vt:lpstr>贫困村服务群众工作专项经费</vt:lpstr>
      <vt:lpstr>市政和公益设施运行维护</vt:lpstr>
      <vt:lpstr>武装工作经费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ckuos</cp:lastModifiedBy>
  <dcterms:created xsi:type="dcterms:W3CDTF">2024-12-02T11:04:00Z</dcterms:created>
  <dcterms:modified xsi:type="dcterms:W3CDTF">2025-06-20T14:34:34Z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68CFB668437348A7802D29484B1A8C08_12</vt:lpwstr>
  </property>
  <property fmtid="{D5CDD505-2E9C-101B-9397-08002B2CF9AE}" pid="3" name="KSOProductBuildVer">
    <vt:lpwstr>2052-11.8.2.10183</vt:lpwstr>
  </property>
</Properties>
</file>