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798" firstSheet="33" activeTab="33"/>
  </bookViews>
  <sheets>
    <sheet name="封面" sheetId="92" r:id="rId1"/>
    <sheet name="Sheet3" sheetId="91" r:id="rId2"/>
    <sheet name="目录" sheetId="89" r:id="rId3"/>
    <sheet name="Sheet2" sheetId="90" r:id="rId4"/>
    <sheet name="01-2021全县收入" sheetId="57" r:id="rId5"/>
    <sheet name="02-2021全县支出" sheetId="58" r:id="rId6"/>
    <sheet name="03-2021公共平衡 " sheetId="26" r:id="rId7"/>
    <sheet name="说明-公共预算 (1)" sheetId="80" r:id="rId8"/>
    <sheet name="04-2021公共本级支出功能 " sheetId="27" r:id="rId9"/>
    <sheet name="05-2021公共线下 " sheetId="32" r:id="rId10"/>
    <sheet name="06-2021转移支付分地区" sheetId="59" r:id="rId11"/>
    <sheet name="07-2021转移支付分项目 " sheetId="60" r:id="rId12"/>
    <sheet name="8-2021基金平衡" sheetId="33" r:id="rId13"/>
    <sheet name="说明-基金预算（1）" sheetId="77" r:id="rId14"/>
    <sheet name="9-2021基金支出" sheetId="19" r:id="rId15"/>
    <sheet name="10-2021基金转移支付" sheetId="62" r:id="rId16"/>
    <sheet name="11-2021国资 " sheetId="48" r:id="rId17"/>
    <sheet name="说明-国资预算（1）" sheetId="78" r:id="rId18"/>
    <sheet name="12-2021社保执行" sheetId="21" r:id="rId19"/>
    <sheet name="2022年全县收入计划表" sheetId="84" r:id="rId20"/>
    <sheet name="2022全县财政支出预算表" sheetId="86" r:id="rId21"/>
    <sheet name="2022年全县一般公共预算收支平衡表" sheetId="87" r:id="rId22"/>
    <sheet name="13-2022公共平衡" sheetId="71" r:id="rId23"/>
    <sheet name="说明-公共预算（2）" sheetId="76" r:id="rId24"/>
    <sheet name="14-2022公共本级支出功能 " sheetId="38" r:id="rId25"/>
    <sheet name="15-2022公共基本和项目 " sheetId="39" r:id="rId26"/>
    <sheet name="16-2022公共本级基本支出经济 " sheetId="36" r:id="rId27"/>
    <sheet name="17-2022公共线下" sheetId="29" r:id="rId28"/>
    <sheet name="18-2022转移支付分地区" sheetId="53" r:id="rId29"/>
    <sheet name="19-2022转移支付分项目" sheetId="54" r:id="rId30"/>
    <sheet name="2022年全县基金收支平衡表" sheetId="88" r:id="rId31"/>
    <sheet name="20-2022基金平衡" sheetId="35" r:id="rId32"/>
    <sheet name="说明-基金预算 (2)" sheetId="81" r:id="rId33"/>
    <sheet name="21-2022基金支出" sheetId="7" r:id="rId34"/>
    <sheet name="22-2022基金转移支付" sheetId="61" r:id="rId35"/>
    <sheet name="23-2022国资" sheetId="49" r:id="rId36"/>
    <sheet name="说明-国资预算 (2)" sheetId="82" r:id="rId37"/>
    <sheet name="24-2021社保收入" sheetId="73" state="hidden" r:id="rId38"/>
    <sheet name="25-2021社保支出" sheetId="74" state="hidden" r:id="rId39"/>
    <sheet name="26-2021社保结余" sheetId="75" state="hidden" r:id="rId40"/>
    <sheet name="说明-社保预算 (2)" sheetId="83" state="hidden" r:id="rId41"/>
    <sheet name="27-2021债务限额、余额" sheetId="65" r:id="rId42"/>
    <sheet name="28-2021、2022一般债务余额" sheetId="66" r:id="rId43"/>
    <sheet name="29-2021、2022专项债务余额" sheetId="67" r:id="rId44"/>
    <sheet name="30-债务还本付息" sheetId="68" r:id="rId45"/>
    <sheet name="31-2021年提前下达" sheetId="69" r:id="rId46"/>
    <sheet name="32-2021年城口县社会保险基金收入支出预算表 " sheetId="93" r:id="rId47"/>
    <sheet name="32-2021新增债券安排" sheetId="70" state="hidden" r:id="rId48"/>
  </sheets>
  <definedNames>
    <definedName name="_xlnm._FilterDatabase" localSheetId="24" hidden="1">'14-2022公共本级支出功能 '!$A$4:$C$696</definedName>
    <definedName name="_xlnm._FilterDatabase" localSheetId="33" hidden="1">'21-2022基金支出'!$A$4:$C$52</definedName>
    <definedName name="_xlnm._FilterDatabase" localSheetId="6" hidden="1">'03-2021公共平衡 '!$A$4:$L$45</definedName>
    <definedName name="_xlnm._FilterDatabase" localSheetId="8" hidden="1">'04-2021公共本级支出功能 '!$A$4:$M$4</definedName>
    <definedName name="_xlnm._FilterDatabase" localSheetId="11" hidden="1">'07-2021转移支付分项目 '!$A$5:$A$6</definedName>
    <definedName name="_xlnm._FilterDatabase" localSheetId="29" hidden="1">'19-2022转移支付分项目'!$A$5:$A$98</definedName>
    <definedName name="_xlnm._FilterDatabase" localSheetId="14" hidden="1">'9-2021基金支出'!$A$4:$B$4</definedName>
    <definedName name="fa" localSheetId="11">#REF!</definedName>
    <definedName name="fa" localSheetId="15">#REF!</definedName>
    <definedName name="fa" localSheetId="29">#REF!</definedName>
    <definedName name="fa" localSheetId="34">#REF!</definedName>
    <definedName name="fa" localSheetId="7">#REF!</definedName>
    <definedName name="fa" localSheetId="36">#REF!</definedName>
    <definedName name="fa" localSheetId="32">#REF!</definedName>
    <definedName name="fa" localSheetId="40">#REF!</definedName>
    <definedName name="fa">#REF!</definedName>
    <definedName name="_xlnm.Print_Area" localSheetId="4">'01-2021全县收入'!$A$1:$C$22</definedName>
    <definedName name="_xlnm.Print_Area" localSheetId="5">'02-2021全县支出'!$A$1:$D$32</definedName>
    <definedName name="_xlnm.Print_Area" localSheetId="6">'03-2021公共平衡 '!$A$1:$L$45</definedName>
    <definedName name="_xlnm.Print_Area" localSheetId="8">'04-2021公共本级支出功能 '!$A$1:$B$493</definedName>
    <definedName name="_xlnm.Print_Area" localSheetId="9">'05-2021公共线下 '!$A$1:$D$49</definedName>
    <definedName name="_xlnm.Print_Area" localSheetId="10">'06-2021转移支付分地区'!$A$1:$C$32</definedName>
    <definedName name="_xlnm.Print_Area" localSheetId="11">'07-2021转移支付分项目 '!$A$1:$C$15</definedName>
    <definedName name="_xlnm.Print_Area" localSheetId="16">'11-2021国资 '!$A$1:$J$23</definedName>
    <definedName name="_xlnm.Print_Area" localSheetId="18">'12-2021社保执行'!$A$1:$D$16</definedName>
    <definedName name="_xlnm.Print_Area" localSheetId="22">'13-2022公共平衡'!$A$1:$F$42</definedName>
    <definedName name="_xlnm.Print_Area" localSheetId="25">'15-2022公共基本和项目 '!$A$1:$D$30</definedName>
    <definedName name="_xlnm.Print_Area" localSheetId="26">'16-2022公共本级基本支出经济 '!$A$1:$B$28</definedName>
    <definedName name="_xlnm.Print_Area" localSheetId="27">'17-2022公共线下'!$A$1:$D$52</definedName>
    <definedName name="_xlnm.Print_Area" localSheetId="28">'18-2022转移支付分地区'!$A$1:$B$33</definedName>
    <definedName name="_xlnm.Print_Area" localSheetId="29">'19-2022转移支付分项目'!$A$1:$B$36</definedName>
    <definedName name="_xlnm.Print_Area" localSheetId="31">'20-2022基金平衡'!$A$1:$D$24</definedName>
    <definedName name="_xlnm.Print_Area" localSheetId="33">'21-2022基金支出'!$A$1:$B$52</definedName>
    <definedName name="_xlnm.Print_Area" localSheetId="44">'30-债务还本付息'!$A$1:$C$26</definedName>
    <definedName name="_xlnm.Print_Area" localSheetId="12">'8-2021基金平衡'!$A$1:$L$28</definedName>
    <definedName name="_xlnm.Print_Area" localSheetId="14">'9-2021基金支出'!$A$1:$B$54</definedName>
    <definedName name="_xlnm.Print_Area" localSheetId="3">Sheet2!$A$1:$F$30</definedName>
    <definedName name="_xlnm.Print_Area" localSheetId="1">Sheet3!$A$1:$F$35</definedName>
    <definedName name="_xlnm.Print_Area" localSheetId="0">封面!$A$1:$A$23</definedName>
    <definedName name="_xlnm.Print_Titles" localSheetId="6">'03-2021公共平衡 '!$2:$4</definedName>
    <definedName name="_xlnm.Print_Titles" localSheetId="8">'04-2021公共本级支出功能 '!$5:$5</definedName>
    <definedName name="_xlnm.Print_Titles" localSheetId="9">'05-2021公共线下 '!$2:$4</definedName>
    <definedName name="_xlnm.Print_Titles" localSheetId="10">'06-2021转移支付分地区'!$2:$6</definedName>
    <definedName name="_xlnm.Print_Titles" localSheetId="11">'07-2021转移支付分项目 '!$2:$5</definedName>
    <definedName name="_xlnm.Print_Titles" localSheetId="24">'14-2022公共本级支出功能 '!$4:$4</definedName>
    <definedName name="_xlnm.Print_Titles" localSheetId="26">'16-2022公共本级基本支出经济 '!$2:$5</definedName>
    <definedName name="_xlnm.Print_Titles" localSheetId="27">'17-2022公共线下'!$1:$4</definedName>
    <definedName name="_xlnm.Print_Titles" localSheetId="28">'18-2022转移支付分地区'!$2:$5</definedName>
    <definedName name="_xlnm.Print_Titles" localSheetId="29">'19-2022转移支付分项目'!$2:$5</definedName>
    <definedName name="_xlnm.Print_Titles" localSheetId="33">'21-2022基金支出'!$2:$4</definedName>
    <definedName name="_xlnm.Print_Titles" localSheetId="12">'8-2021基金平衡'!$1:$4</definedName>
    <definedName name="_xlnm.Print_Titles" localSheetId="14">'9-2021基金支出'!$4:$4</definedName>
    <definedName name="地区名称" localSheetId="6">#REF!</definedName>
    <definedName name="地区名称" localSheetId="8">#REF!</definedName>
    <definedName name="地区名称" localSheetId="9">#REF!</definedName>
    <definedName name="地区名称" localSheetId="10">#REF!</definedName>
    <definedName name="地区名称" localSheetId="11">#REF!</definedName>
    <definedName name="地区名称" localSheetId="15">#REF!</definedName>
    <definedName name="地区名称" localSheetId="16">#REF!</definedName>
    <definedName name="地区名称" localSheetId="18">#REF!</definedName>
    <definedName name="地区名称" localSheetId="24">#REF!</definedName>
    <definedName name="地区名称" localSheetId="27">#REF!</definedName>
    <definedName name="地区名称" localSheetId="28">#REF!</definedName>
    <definedName name="地区名称" localSheetId="29">#REF!</definedName>
    <definedName name="地区名称" localSheetId="31">#REF!</definedName>
    <definedName name="地区名称" localSheetId="34">#REF!</definedName>
    <definedName name="地区名称" localSheetId="35">#REF!</definedName>
    <definedName name="地区名称" localSheetId="12">#REF!</definedName>
    <definedName name="地区名称" localSheetId="7">#REF!</definedName>
    <definedName name="地区名称" localSheetId="36">#REF!</definedName>
    <definedName name="地区名称" localSheetId="32">#REF!</definedName>
    <definedName name="地区名称" localSheetId="40">#REF!</definedName>
    <definedName name="地区名称">#REF!</definedName>
  </definedNames>
  <calcPr calcId="144525"/>
</workbook>
</file>

<file path=xl/sharedStrings.xml><?xml version="1.0" encoding="utf-8"?>
<sst xmlns="http://schemas.openxmlformats.org/spreadsheetml/2006/main" count="3646" uniqueCount="2445">
  <si>
    <t xml:space="preserve">       </t>
  </si>
  <si>
    <t xml:space="preserve">                                      内部资料</t>
  </si>
  <si>
    <t xml:space="preserve">                                      妥善保管</t>
  </si>
  <si>
    <t xml:space="preserve"> </t>
  </si>
  <si>
    <r>
      <rPr>
        <sz val="28"/>
        <color theme="1"/>
        <rFont val="方正小标宋_GBK"/>
        <charset val="134"/>
      </rPr>
      <t>城口县</t>
    </r>
    <r>
      <rPr>
        <sz val="28"/>
        <color theme="1"/>
        <rFont val="Times New Roman"/>
        <charset val="134"/>
      </rPr>
      <t>2021</t>
    </r>
    <r>
      <rPr>
        <sz val="28"/>
        <color theme="1"/>
        <rFont val="方正小标宋_GBK"/>
        <charset val="134"/>
      </rPr>
      <t>年预算执行情况和</t>
    </r>
    <r>
      <rPr>
        <sz val="28"/>
        <color theme="1"/>
        <rFont val="Times New Roman"/>
        <charset val="134"/>
      </rPr>
      <t xml:space="preserve">
2022</t>
    </r>
    <r>
      <rPr>
        <sz val="28"/>
        <color theme="1"/>
        <rFont val="方正小标宋_GBK"/>
        <charset val="134"/>
      </rPr>
      <t>年预算（草案）</t>
    </r>
  </si>
  <si>
    <t>目            录</t>
  </si>
  <si>
    <t>第一部分 2021年预算执行</t>
  </si>
  <si>
    <r>
      <rPr>
        <sz val="12"/>
        <color theme="1"/>
        <rFont val="宋体"/>
        <charset val="134"/>
      </rPr>
      <t>表</t>
    </r>
    <r>
      <rPr>
        <sz val="12"/>
        <color theme="1"/>
        <rFont val="Times New Roman"/>
        <charset val="134"/>
      </rPr>
      <t>1</t>
    </r>
  </si>
  <si>
    <t>2021年全县财政预算收入执行表</t>
  </si>
  <si>
    <r>
      <rPr>
        <sz val="12"/>
        <color theme="1"/>
        <rFont val="宋体"/>
        <charset val="134"/>
      </rPr>
      <t>表</t>
    </r>
    <r>
      <rPr>
        <sz val="12"/>
        <color theme="1"/>
        <rFont val="Times New Roman"/>
        <charset val="134"/>
      </rPr>
      <t>2</t>
    </r>
  </si>
  <si>
    <t>2021年全县财政预算支出执行表</t>
  </si>
  <si>
    <r>
      <rPr>
        <sz val="12"/>
        <color theme="1"/>
        <rFont val="宋体"/>
        <charset val="134"/>
      </rPr>
      <t>表</t>
    </r>
    <r>
      <rPr>
        <sz val="12"/>
        <color theme="1"/>
        <rFont val="Times New Roman"/>
        <charset val="134"/>
      </rPr>
      <t>3</t>
    </r>
  </si>
  <si>
    <t>2021年县本级一般公共预算收支执行表</t>
  </si>
  <si>
    <r>
      <rPr>
        <sz val="12"/>
        <color theme="1"/>
        <rFont val="宋体"/>
        <charset val="134"/>
      </rPr>
      <t>表</t>
    </r>
    <r>
      <rPr>
        <sz val="12"/>
        <color theme="1"/>
        <rFont val="Times New Roman"/>
        <charset val="134"/>
      </rPr>
      <t>4</t>
    </r>
  </si>
  <si>
    <t>2021年县本级一般公共预算本级支出执行表</t>
  </si>
  <si>
    <r>
      <rPr>
        <sz val="12"/>
        <color theme="1"/>
        <rFont val="宋体"/>
        <charset val="134"/>
      </rPr>
      <t>表</t>
    </r>
    <r>
      <rPr>
        <sz val="12"/>
        <color theme="1"/>
        <rFont val="Times New Roman"/>
        <charset val="134"/>
      </rPr>
      <t>5</t>
    </r>
  </si>
  <si>
    <t>2021年县本级一般公共预算转移支付收支执行表</t>
  </si>
  <si>
    <r>
      <rPr>
        <sz val="12"/>
        <color theme="1"/>
        <rFont val="宋体"/>
        <charset val="134"/>
      </rPr>
      <t>表</t>
    </r>
    <r>
      <rPr>
        <sz val="12"/>
        <color theme="1"/>
        <rFont val="Times New Roman"/>
        <charset val="134"/>
      </rPr>
      <t>6</t>
    </r>
  </si>
  <si>
    <t>2021年县本级一般公共预算转移支付支出执行表 （分地区）</t>
  </si>
  <si>
    <r>
      <rPr>
        <sz val="12"/>
        <color theme="1"/>
        <rFont val="宋体"/>
        <charset val="134"/>
      </rPr>
      <t>表</t>
    </r>
    <r>
      <rPr>
        <sz val="12"/>
        <color theme="1"/>
        <rFont val="Times New Roman"/>
        <charset val="134"/>
      </rPr>
      <t>7</t>
    </r>
  </si>
  <si>
    <t>2021年县本级一般公共预算转移支付支出执行表 （分项目）</t>
  </si>
  <si>
    <r>
      <rPr>
        <sz val="12"/>
        <color theme="1"/>
        <rFont val="宋体"/>
        <charset val="134"/>
      </rPr>
      <t>表</t>
    </r>
    <r>
      <rPr>
        <sz val="12"/>
        <color theme="1"/>
        <rFont val="Times New Roman"/>
        <charset val="134"/>
      </rPr>
      <t>8</t>
    </r>
  </si>
  <si>
    <t>2021年县本级政府性基金预算收支执行表</t>
  </si>
  <si>
    <r>
      <rPr>
        <sz val="12"/>
        <color theme="1"/>
        <rFont val="宋体"/>
        <charset val="134"/>
      </rPr>
      <t>表</t>
    </r>
    <r>
      <rPr>
        <sz val="12"/>
        <color theme="1"/>
        <rFont val="Times New Roman"/>
        <charset val="134"/>
      </rPr>
      <t>9</t>
    </r>
  </si>
  <si>
    <t>2021年县本级政府性基金预算本级支出执行表</t>
  </si>
  <si>
    <r>
      <rPr>
        <sz val="12"/>
        <color theme="1"/>
        <rFont val="宋体"/>
        <charset val="134"/>
      </rPr>
      <t>表</t>
    </r>
    <r>
      <rPr>
        <sz val="12"/>
        <color theme="1"/>
        <rFont val="Times New Roman"/>
        <charset val="134"/>
      </rPr>
      <t>10</t>
    </r>
  </si>
  <si>
    <t xml:space="preserve">2021年县本级政府性基金预算转移支付收支执行表 </t>
  </si>
  <si>
    <r>
      <rPr>
        <sz val="12"/>
        <color theme="1"/>
        <rFont val="宋体"/>
        <charset val="134"/>
      </rPr>
      <t>表</t>
    </r>
    <r>
      <rPr>
        <sz val="12"/>
        <color theme="1"/>
        <rFont val="Times New Roman"/>
        <charset val="134"/>
      </rPr>
      <t>11</t>
    </r>
  </si>
  <si>
    <t>2021年县本级国有资本经营预算收支执行表</t>
  </si>
  <si>
    <r>
      <rPr>
        <sz val="12"/>
        <color theme="1"/>
        <rFont val="宋体"/>
        <charset val="134"/>
      </rPr>
      <t>表</t>
    </r>
    <r>
      <rPr>
        <sz val="12"/>
        <color theme="1"/>
        <rFont val="Times New Roman"/>
        <charset val="134"/>
      </rPr>
      <t>12</t>
    </r>
  </si>
  <si>
    <t>2021年全县社会保险基金预算收支执行表</t>
  </si>
  <si>
    <t>第二部分  2022年预算草案</t>
  </si>
  <si>
    <r>
      <rPr>
        <sz val="12"/>
        <color theme="1"/>
        <rFont val="宋体"/>
        <charset val="134"/>
      </rPr>
      <t>表</t>
    </r>
    <r>
      <rPr>
        <sz val="12"/>
        <color theme="1"/>
        <rFont val="Times New Roman"/>
        <charset val="134"/>
      </rPr>
      <t>13</t>
    </r>
  </si>
  <si>
    <t>城口县2022年财政收入预算表</t>
  </si>
  <si>
    <r>
      <rPr>
        <sz val="12"/>
        <color theme="1"/>
        <rFont val="宋体"/>
        <charset val="134"/>
      </rPr>
      <t>表</t>
    </r>
    <r>
      <rPr>
        <sz val="12"/>
        <color theme="1"/>
        <rFont val="Times New Roman"/>
        <charset val="134"/>
      </rPr>
      <t>14</t>
    </r>
  </si>
  <si>
    <t>城口县2022年财政支出预算表</t>
  </si>
  <si>
    <r>
      <rPr>
        <sz val="12"/>
        <color theme="1"/>
        <rFont val="宋体"/>
        <charset val="134"/>
      </rPr>
      <t>表</t>
    </r>
    <r>
      <rPr>
        <sz val="12"/>
        <color theme="1"/>
        <rFont val="Times New Roman"/>
        <charset val="134"/>
      </rPr>
      <t>15</t>
    </r>
  </si>
  <si>
    <t xml:space="preserve">城口县2022年一般公共预算收支平衡表 </t>
  </si>
  <si>
    <r>
      <rPr>
        <sz val="12"/>
        <color theme="1"/>
        <rFont val="宋体"/>
        <charset val="134"/>
      </rPr>
      <t>表</t>
    </r>
    <r>
      <rPr>
        <sz val="12"/>
        <color theme="1"/>
        <rFont val="Times New Roman"/>
        <charset val="134"/>
      </rPr>
      <t>16</t>
    </r>
  </si>
  <si>
    <t xml:space="preserve">2022年县本级一般公共预算收支预算表 </t>
  </si>
  <si>
    <r>
      <rPr>
        <sz val="12"/>
        <color theme="1"/>
        <rFont val="宋体"/>
        <charset val="134"/>
      </rPr>
      <t>表</t>
    </r>
    <r>
      <rPr>
        <sz val="12"/>
        <color theme="1"/>
        <rFont val="Times New Roman"/>
        <charset val="134"/>
      </rPr>
      <t>17</t>
    </r>
  </si>
  <si>
    <t xml:space="preserve">2022年县本级一般公共预算本级支出预算表 </t>
  </si>
  <si>
    <r>
      <rPr>
        <sz val="12"/>
        <color theme="1"/>
        <rFont val="宋体"/>
        <charset val="134"/>
      </rPr>
      <t>表</t>
    </r>
    <r>
      <rPr>
        <sz val="12"/>
        <color theme="1"/>
        <rFont val="Times New Roman"/>
        <charset val="134"/>
      </rPr>
      <t>18</t>
    </r>
  </si>
  <si>
    <t>2022年县本级一般公共预算本级支出预算表 （分基本支出和项目支出）</t>
  </si>
  <si>
    <r>
      <rPr>
        <sz val="12"/>
        <color theme="1"/>
        <rFont val="宋体"/>
        <charset val="134"/>
      </rPr>
      <t>表</t>
    </r>
    <r>
      <rPr>
        <sz val="12"/>
        <color theme="1"/>
        <rFont val="Times New Roman"/>
        <charset val="134"/>
      </rPr>
      <t>19</t>
    </r>
  </si>
  <si>
    <t>2022年县本级一般公共预算本级基本支出预算表 （分政府经济科目）</t>
  </si>
  <si>
    <r>
      <rPr>
        <sz val="12"/>
        <color theme="1"/>
        <rFont val="宋体"/>
        <charset val="134"/>
      </rPr>
      <t>表</t>
    </r>
    <r>
      <rPr>
        <sz val="12"/>
        <color theme="1"/>
        <rFont val="Times New Roman"/>
        <charset val="134"/>
      </rPr>
      <t>20</t>
    </r>
  </si>
  <si>
    <t xml:space="preserve">2022年县本级一般公共预算转移支付收支预算表 </t>
  </si>
  <si>
    <r>
      <rPr>
        <sz val="12"/>
        <color theme="1"/>
        <rFont val="宋体"/>
        <charset val="134"/>
      </rPr>
      <t>表</t>
    </r>
    <r>
      <rPr>
        <sz val="12"/>
        <color theme="1"/>
        <rFont val="Times New Roman"/>
        <charset val="134"/>
      </rPr>
      <t>21</t>
    </r>
  </si>
  <si>
    <t>2022年县本级一般公共预算转移支付支出预算表 （分地区）</t>
  </si>
  <si>
    <r>
      <rPr>
        <sz val="12"/>
        <color theme="1"/>
        <rFont val="宋体"/>
        <charset val="134"/>
      </rPr>
      <t>表</t>
    </r>
    <r>
      <rPr>
        <sz val="12"/>
        <color theme="1"/>
        <rFont val="Times New Roman"/>
        <charset val="134"/>
      </rPr>
      <t>22</t>
    </r>
  </si>
  <si>
    <t>2022年县本级一般公共预算转移支付支出预算表（分项目）</t>
  </si>
  <si>
    <r>
      <rPr>
        <sz val="12"/>
        <color theme="1"/>
        <rFont val="宋体"/>
        <charset val="134"/>
      </rPr>
      <t>表</t>
    </r>
    <r>
      <rPr>
        <sz val="12"/>
        <color theme="1"/>
        <rFont val="Times New Roman"/>
        <charset val="134"/>
      </rPr>
      <t>23</t>
    </r>
  </si>
  <si>
    <t xml:space="preserve">城口县2022年政府性基金预算收支平衡表 </t>
  </si>
  <si>
    <r>
      <rPr>
        <sz val="12"/>
        <color theme="1"/>
        <rFont val="宋体"/>
        <charset val="134"/>
      </rPr>
      <t>表</t>
    </r>
    <r>
      <rPr>
        <sz val="12"/>
        <color theme="1"/>
        <rFont val="Times New Roman"/>
        <charset val="134"/>
      </rPr>
      <t>24</t>
    </r>
  </si>
  <si>
    <t xml:space="preserve">2022年县本级政府性基金预算收支预算表 </t>
  </si>
  <si>
    <r>
      <rPr>
        <sz val="12"/>
        <color theme="1"/>
        <rFont val="宋体"/>
        <charset val="134"/>
      </rPr>
      <t>表</t>
    </r>
    <r>
      <rPr>
        <sz val="12"/>
        <color theme="1"/>
        <rFont val="Times New Roman"/>
        <charset val="134"/>
      </rPr>
      <t>25</t>
    </r>
  </si>
  <si>
    <t xml:space="preserve">2022年县本级政府性基金预算支出预算表 </t>
  </si>
  <si>
    <r>
      <rPr>
        <sz val="12"/>
        <color theme="1"/>
        <rFont val="宋体"/>
        <charset val="134"/>
      </rPr>
      <t>表</t>
    </r>
    <r>
      <rPr>
        <sz val="12"/>
        <color theme="1"/>
        <rFont val="Times New Roman"/>
        <charset val="134"/>
      </rPr>
      <t>26</t>
    </r>
  </si>
  <si>
    <t xml:space="preserve">2022年县本级政府性基金预算转移支付收支预算表 </t>
  </si>
  <si>
    <r>
      <rPr>
        <sz val="12"/>
        <color theme="1"/>
        <rFont val="宋体"/>
        <charset val="134"/>
      </rPr>
      <t>表</t>
    </r>
    <r>
      <rPr>
        <sz val="12"/>
        <color theme="1"/>
        <rFont val="Times New Roman"/>
        <charset val="134"/>
      </rPr>
      <t>27</t>
    </r>
  </si>
  <si>
    <t xml:space="preserve">2022年县本级国有资本经营预算收支预算表 </t>
  </si>
  <si>
    <t>第三部分  政府性债务收支预算执行</t>
  </si>
  <si>
    <r>
      <rPr>
        <sz val="12"/>
        <color theme="1"/>
        <rFont val="宋体"/>
        <charset val="134"/>
      </rPr>
      <t>表</t>
    </r>
    <r>
      <rPr>
        <sz val="12"/>
        <color theme="1"/>
        <rFont val="Times New Roman"/>
        <charset val="134"/>
      </rPr>
      <t>28</t>
    </r>
  </si>
  <si>
    <t>城口县2021年地方政府债务限额及余额情况表</t>
  </si>
  <si>
    <r>
      <rPr>
        <sz val="12"/>
        <color theme="1"/>
        <rFont val="宋体"/>
        <charset val="134"/>
      </rPr>
      <t>表</t>
    </r>
    <r>
      <rPr>
        <sz val="12"/>
        <color theme="1"/>
        <rFont val="Times New Roman"/>
        <charset val="134"/>
      </rPr>
      <t>29</t>
    </r>
  </si>
  <si>
    <t>城口县2021年和2022年地方政府一般债务余额情况表</t>
  </si>
  <si>
    <r>
      <rPr>
        <sz val="12"/>
        <color theme="1"/>
        <rFont val="宋体"/>
        <charset val="134"/>
      </rPr>
      <t>表</t>
    </r>
    <r>
      <rPr>
        <sz val="12"/>
        <color theme="1"/>
        <rFont val="Times New Roman"/>
        <charset val="134"/>
      </rPr>
      <t>30</t>
    </r>
  </si>
  <si>
    <t>城口县2021年和2022年地方政府专项债务余额情况表</t>
  </si>
  <si>
    <r>
      <rPr>
        <sz val="12"/>
        <color theme="1"/>
        <rFont val="宋体"/>
        <charset val="134"/>
      </rPr>
      <t>表</t>
    </r>
    <r>
      <rPr>
        <sz val="12"/>
        <color theme="1"/>
        <rFont val="Times New Roman"/>
        <charset val="134"/>
      </rPr>
      <t>31</t>
    </r>
  </si>
  <si>
    <r>
      <rPr>
        <sz val="12"/>
        <color theme="1"/>
        <rFont val="宋体"/>
        <charset val="134"/>
      </rPr>
      <t>城口县地方政府债券发行及还本付息情况表</t>
    </r>
  </si>
  <si>
    <r>
      <rPr>
        <sz val="12"/>
        <color theme="1"/>
        <rFont val="宋体"/>
        <charset val="134"/>
      </rPr>
      <t>表</t>
    </r>
    <r>
      <rPr>
        <sz val="12"/>
        <color theme="1"/>
        <rFont val="Times New Roman"/>
        <charset val="134"/>
      </rPr>
      <t>32</t>
    </r>
  </si>
  <si>
    <t>城口县2022年地方政府债务限额提前下达情况表</t>
  </si>
  <si>
    <t>表1</t>
  </si>
  <si>
    <t>单位：万元</t>
  </si>
  <si>
    <t>收      入</t>
  </si>
  <si>
    <t>执行数</t>
  </si>
  <si>
    <t>增长%</t>
  </si>
  <si>
    <t>一、一般公共预算收入</t>
  </si>
  <si>
    <t xml:space="preserve">  税收收入</t>
  </si>
  <si>
    <t xml:space="preserve">    增值税</t>
  </si>
  <si>
    <t xml:space="preserve">    企业所得税</t>
  </si>
  <si>
    <t xml:space="preserve">    个人所得税</t>
  </si>
  <si>
    <t xml:space="preserve">    城市维护建设税</t>
  </si>
  <si>
    <t xml:space="preserve">    房产税</t>
  </si>
  <si>
    <t xml:space="preserve">    印花税</t>
  </si>
  <si>
    <t xml:space="preserve">    城镇土地使用税</t>
  </si>
  <si>
    <t xml:space="preserve">    环境保护税</t>
  </si>
  <si>
    <t xml:space="preserve">    车船税</t>
  </si>
  <si>
    <t xml:space="preserve">    其他税收收入</t>
  </si>
  <si>
    <t xml:space="preserve">  非税收入</t>
  </si>
  <si>
    <t>二、政府性基金预算收入</t>
  </si>
  <si>
    <t xml:space="preserve">   其中：国有土地使用权出让收入</t>
  </si>
  <si>
    <t>三、国有资本经营预算收入</t>
  </si>
  <si>
    <t>四、社会保险基金预算收入</t>
  </si>
  <si>
    <t>——</t>
  </si>
  <si>
    <t>注：由于四舍五入因素，部分分项加和与总数可能略有差异，下同。</t>
  </si>
  <si>
    <t>表2</t>
  </si>
  <si>
    <t>支出</t>
  </si>
  <si>
    <t>2018年决算数</t>
  </si>
  <si>
    <t>一、一般公共预算支出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</si>
  <si>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</si>
  <si>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</si>
  <si>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</si>
  <si>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</si>
  <si>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</si>
  <si>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</si>
  <si>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</si>
  <si>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</si>
  <si>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</si>
  <si>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</si>
  <si>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</si>
  <si>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</si>
  <si>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</si>
  <si>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</si>
  <si>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</si>
  <si>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</si>
  <si>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</si>
  <si>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</si>
  <si>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</si>
  <si>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</si>
  <si>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</si>
  <si>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其他支出</t>
  </si>
  <si>
    <t>债务付息支出</t>
  </si>
  <si>
    <t>债务发行费用支出</t>
  </si>
  <si>
    <t>二、政府性基金预算支出</t>
  </si>
  <si>
    <t>三、国有资本经营预算支出</t>
  </si>
  <si>
    <t>四、社会保险基金预算支出</t>
  </si>
  <si>
    <t>_</t>
  </si>
  <si>
    <t>表3</t>
  </si>
  <si>
    <t>预算数</t>
  </si>
  <si>
    <t>调整
预算数</t>
  </si>
  <si>
    <t>上年执行数</t>
  </si>
  <si>
    <t>执行数比
上年决算
数增长%</t>
  </si>
  <si>
    <t>支      出</t>
  </si>
  <si>
    <t>总  计</t>
  </si>
  <si>
    <t>本级收入合计</t>
  </si>
  <si>
    <t>本级支出合计</t>
  </si>
  <si>
    <t>一、税收收入</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</si>
  <si>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</si>
  <si>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</si>
  <si>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</si>
  <si>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</si>
  <si>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</si>
  <si>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</si>
  <si>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</si>
  <si>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</si>
  <si>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</si>
  <si>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</si>
  <si>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</si>
  <si>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二、非税收入</t>
  </si>
  <si>
    <t>十二、农林水支出</t>
  </si>
  <si>
    <t xml:space="preserve">    专项收入</t>
  </si>
  <si>
    <t>十三、交通运输支出</t>
  </si>
  <si>
    <t xml:space="preserve">    行政事业性收费收入</t>
  </si>
  <si>
    <t>十四、资源勘探工业信息等支出</t>
  </si>
  <si>
    <t xml:space="preserve">    罚没收入</t>
  </si>
  <si>
    <t>十五、商业服务业等支出</t>
  </si>
  <si>
    <t xml:space="preserve">    国有资源(资产)有偿使用收入</t>
  </si>
  <si>
    <t>十六、金融支出</t>
  </si>
  <si>
    <t xml:space="preserve">    捐赠收入</t>
  </si>
  <si>
    <t>十七、援助其他地区支出</t>
  </si>
  <si>
    <t xml:space="preserve">    政府住房基金收入</t>
  </si>
  <si>
    <t>十八、自然资源海洋气象等支出</t>
  </si>
  <si>
    <t xml:space="preserve">    其他收入</t>
  </si>
  <si>
    <t>十九、住房保障支出</t>
  </si>
  <si>
    <t>二十、粮油物资储备支出</t>
  </si>
  <si>
    <t>二十一、灾害防治及应急管理支出</t>
  </si>
  <si>
    <t>二十二、预备费</t>
  </si>
  <si>
    <t>二十三、其他支出</t>
  </si>
  <si>
    <t>二十四、债务付息支出</t>
  </si>
  <si>
    <t xml:space="preserve">          二级公路还贷支出付息</t>
  </si>
  <si>
    <t>二十五、债务发行费用支出</t>
  </si>
  <si>
    <t>转移性收入合计</t>
  </si>
  <si>
    <t>转移性支出合计</t>
  </si>
  <si>
    <t>一、上级补助收入</t>
  </si>
  <si>
    <t>一、上解上级支出</t>
  </si>
  <si>
    <t>二、下级上解收入</t>
  </si>
  <si>
    <t>二、补助乡镇县支出</t>
  </si>
  <si>
    <t>三、动用预算稳定调节基金</t>
  </si>
  <si>
    <t>三、地方政府债务还本支出</t>
  </si>
  <si>
    <t>四、调入资金</t>
  </si>
  <si>
    <t xml:space="preserve">    地方政府债券还本支出</t>
  </si>
  <si>
    <t xml:space="preserve">五、地方政府债务转贷收入 </t>
  </si>
  <si>
    <t xml:space="preserve">    地方政府其他债务还本支出</t>
  </si>
  <si>
    <t xml:space="preserve">    地方政府债券转贷收入(新增）</t>
  </si>
  <si>
    <t>四、安排预算稳定调节基金</t>
  </si>
  <si>
    <t xml:space="preserve">    地方政府债券转贷收入(再融资）</t>
  </si>
  <si>
    <t xml:space="preserve">五、地方政府债务转贷支出 </t>
  </si>
  <si>
    <t xml:space="preserve">    地方政府外债转贷收入</t>
  </si>
  <si>
    <t xml:space="preserve">    地方政府债券转贷支出（新增）</t>
  </si>
  <si>
    <t>六、上年结转</t>
  </si>
  <si>
    <t xml:space="preserve">    地方政府债券转贷支出（再融资）</t>
  </si>
  <si>
    <t xml:space="preserve">    地方政府外债借款转贷支出</t>
  </si>
  <si>
    <t>六、结转下年</t>
  </si>
  <si>
    <t>注：1.本表直观反映2021年一般公共预算收入与支出的平衡关系。
    2.收入总计（本级收入合计+转移性收入合计）=支出总计（本级支出合计+转移性支出合计）。
    3.调整预算数是指根据预算法规定，经市人大常委会审查批准对年初预算进行调整后形成的预算数，下同。
    4.变动预算数是指在调整预算数的基础上，根据预算法规定，因不需地方配套的中央专项转移支付增加、上年结转资金安排使用等不属于预算调整事项但引起预算收支变动后形成的预算数，下同。
    5.其他税收包括印花税、契税、耕地占用税、土地增值税、城镇土地使用税等零星税收。</t>
  </si>
  <si>
    <t>关于2021年县本级一般公共预算收支执行情况的
说          明</t>
  </si>
  <si>
    <r>
      <rPr>
        <sz val="16"/>
        <rFont val="方正仿宋_GBK"/>
        <charset val="134"/>
      </rPr>
      <t xml:space="preserve">   </t>
    </r>
    <r>
      <rPr>
        <sz val="16"/>
        <rFont val="Times New Roman"/>
        <charset val="134"/>
      </rPr>
      <t xml:space="preserve"> </t>
    </r>
    <r>
      <rPr>
        <sz val="16"/>
        <rFont val="方正仿宋_GBK"/>
        <charset val="134"/>
      </rPr>
      <t xml:space="preserve">一般公共预算是以对税收为主体的财政收入，安排用于保障和改善民生、推动经济社会发展、维护国家安全、维持国家机构正常运转等方面的收支预算。
</t>
    </r>
    <r>
      <rPr>
        <sz val="16"/>
        <rFont val="Times New Roman"/>
        <charset val="134"/>
      </rPr>
      <t xml:space="preserve">    </t>
    </r>
    <r>
      <rPr>
        <sz val="16"/>
        <rFont val="方正黑体_GBK"/>
        <charset val="134"/>
      </rPr>
      <t>一、 2021年县本级一般公共预算收入</t>
    </r>
    <r>
      <rPr>
        <sz val="16"/>
        <rFont val="方正仿宋_GBK"/>
        <charset val="134"/>
      </rPr>
      <t xml:space="preserve">
</t>
    </r>
    <r>
      <rPr>
        <sz val="16"/>
        <rFont val="Times New Roman"/>
        <charset val="134"/>
      </rPr>
      <t xml:space="preserve">    2021</t>
    </r>
    <r>
      <rPr>
        <sz val="16"/>
        <rFont val="方正仿宋_GBK"/>
        <charset val="134"/>
      </rPr>
      <t>年县本级一般公共预算收入年初预算为</t>
    </r>
    <r>
      <rPr>
        <sz val="16"/>
        <rFont val="Times New Roman"/>
        <charset val="134"/>
      </rPr>
      <t>724719</t>
    </r>
    <r>
      <rPr>
        <sz val="16"/>
        <rFont val="方正仿宋_GBK"/>
        <charset val="134"/>
      </rPr>
      <t>万元，执行数为</t>
    </r>
    <r>
      <rPr>
        <sz val="16"/>
        <rFont val="Times New Roman"/>
        <charset val="134"/>
      </rPr>
      <t>744032</t>
    </r>
    <r>
      <rPr>
        <sz val="16"/>
        <rFont val="方正仿宋_GBK"/>
        <charset val="134"/>
      </rPr>
      <t>万元，较上年增长</t>
    </r>
    <r>
      <rPr>
        <sz val="16"/>
        <rFont val="Times New Roman"/>
        <charset val="134"/>
      </rPr>
      <t>38%</t>
    </r>
    <r>
      <rPr>
        <sz val="16"/>
        <rFont val="方正仿宋_GBK"/>
        <charset val="134"/>
      </rPr>
      <t>。其中，税收收入</t>
    </r>
    <r>
      <rPr>
        <sz val="16"/>
        <rFont val="Times New Roman"/>
        <charset val="134"/>
      </rPr>
      <t>27556</t>
    </r>
    <r>
      <rPr>
        <sz val="16"/>
        <rFont val="方正仿宋_GBK"/>
        <charset val="134"/>
      </rPr>
      <t>万元，较上年增</t>
    </r>
    <r>
      <rPr>
        <sz val="16"/>
        <rFont val="Times New Roman"/>
        <charset val="134"/>
      </rPr>
      <t>2.52%</t>
    </r>
    <r>
      <rPr>
        <sz val="16"/>
        <rFont val="方正仿宋_GBK"/>
        <charset val="134"/>
      </rPr>
      <t>；非税收入</t>
    </r>
    <r>
      <rPr>
        <sz val="16"/>
        <rFont val="Times New Roman"/>
        <charset val="134"/>
      </rPr>
      <t>18582</t>
    </r>
    <r>
      <rPr>
        <sz val="16"/>
        <rFont val="方正仿宋_GBK"/>
        <charset val="134"/>
      </rPr>
      <t>万元，较上年增长</t>
    </r>
    <r>
      <rPr>
        <sz val="16"/>
        <rFont val="Times New Roman"/>
        <charset val="134"/>
      </rPr>
      <t>8%</t>
    </r>
    <r>
      <rPr>
        <sz val="16"/>
        <rFont val="方正仿宋_GBK"/>
        <charset val="134"/>
      </rPr>
      <t>，收入来源及结构见《城口县</t>
    </r>
    <r>
      <rPr>
        <sz val="16"/>
        <rFont val="Times New Roman"/>
        <charset val="134"/>
      </rPr>
      <t>2021</t>
    </r>
    <r>
      <rPr>
        <sz val="16"/>
        <rFont val="方正仿宋_GBK"/>
        <charset val="134"/>
      </rPr>
      <t>年预算执行情况和</t>
    </r>
    <r>
      <rPr>
        <sz val="16"/>
        <rFont val="Times New Roman"/>
        <charset val="134"/>
      </rPr>
      <t>2022</t>
    </r>
    <r>
      <rPr>
        <sz val="16"/>
        <rFont val="方正仿宋_GBK"/>
        <charset val="134"/>
      </rPr>
      <t xml:space="preserve">年预算（草案）报告》。
</t>
    </r>
    <r>
      <rPr>
        <sz val="16"/>
        <rFont val="Times New Roman"/>
        <charset val="134"/>
      </rPr>
      <t xml:space="preserve">    </t>
    </r>
    <r>
      <rPr>
        <sz val="16"/>
        <rFont val="方正仿宋_GBK"/>
        <charset val="134"/>
      </rPr>
      <t>一般公共预算本级收入加上上级补助、上年结转和地方政府债务收入等，收入总计</t>
    </r>
    <r>
      <rPr>
        <sz val="16"/>
        <rFont val="Times New Roman"/>
        <charset val="134"/>
      </rPr>
      <t>744032</t>
    </r>
    <r>
      <rPr>
        <sz val="16"/>
        <rFont val="方正仿宋_GBK"/>
        <charset val="134"/>
      </rPr>
      <t xml:space="preserve">万元。
</t>
    </r>
    <r>
      <rPr>
        <sz val="16"/>
        <rFont val="Times New Roman"/>
        <charset val="134"/>
      </rPr>
      <t xml:space="preserve">  </t>
    </r>
    <r>
      <rPr>
        <sz val="16"/>
        <rFont val="方正黑体_GBK"/>
        <charset val="134"/>
      </rPr>
      <t xml:space="preserve">  二、 2021年县本级一般公共预算支出</t>
    </r>
    <r>
      <rPr>
        <sz val="16"/>
        <rFont val="方正仿宋_GBK"/>
        <charset val="134"/>
      </rPr>
      <t xml:space="preserve">
</t>
    </r>
    <r>
      <rPr>
        <sz val="16"/>
        <rFont val="Times New Roman"/>
        <charset val="134"/>
      </rPr>
      <t xml:space="preserve">    2021</t>
    </r>
    <r>
      <rPr>
        <sz val="16"/>
        <rFont val="方正仿宋_GBK"/>
        <charset val="134"/>
      </rPr>
      <t>年县本级一般公共预算支出年初预算为</t>
    </r>
    <r>
      <rPr>
        <sz val="16"/>
        <rFont val="Times New Roman"/>
        <charset val="134"/>
      </rPr>
      <t>724719</t>
    </r>
    <r>
      <rPr>
        <sz val="16"/>
        <rFont val="方正仿宋_GBK"/>
        <charset val="134"/>
      </rPr>
      <t>万元，调整预算为</t>
    </r>
    <r>
      <rPr>
        <sz val="16"/>
        <rFont val="Times New Roman"/>
        <charset val="134"/>
      </rPr>
      <t>737018</t>
    </r>
    <r>
      <rPr>
        <sz val="16"/>
        <rFont val="方正仿宋_GBK"/>
        <charset val="134"/>
      </rPr>
      <t>万元，执行数为</t>
    </r>
    <r>
      <rPr>
        <sz val="16"/>
        <rFont val="Times New Roman"/>
        <charset val="134"/>
      </rPr>
      <t>744032</t>
    </r>
    <r>
      <rPr>
        <sz val="16"/>
        <rFont val="方正仿宋_GBK"/>
        <charset val="134"/>
      </rPr>
      <t>万元，较上年增长</t>
    </r>
    <r>
      <rPr>
        <sz val="16"/>
        <rFont val="Times New Roman"/>
        <charset val="134"/>
      </rPr>
      <t>38%</t>
    </r>
    <r>
      <rPr>
        <sz val="16"/>
        <rFont val="方正仿宋_GBK"/>
        <charset val="134"/>
      </rPr>
      <t>。支出结构见《城口县</t>
    </r>
    <r>
      <rPr>
        <sz val="16"/>
        <rFont val="Times New Roman"/>
        <charset val="134"/>
      </rPr>
      <t>2021</t>
    </r>
    <r>
      <rPr>
        <sz val="16"/>
        <rFont val="方正仿宋_GBK"/>
        <charset val="134"/>
      </rPr>
      <t>年预算执行情况和</t>
    </r>
    <r>
      <rPr>
        <sz val="16"/>
        <rFont val="Times New Roman"/>
        <charset val="134"/>
      </rPr>
      <t>2022</t>
    </r>
    <r>
      <rPr>
        <sz val="16"/>
        <rFont val="方正仿宋_GBK"/>
        <charset val="134"/>
      </rPr>
      <t xml:space="preserve">年预算（草案）报告》。
</t>
    </r>
    <r>
      <rPr>
        <sz val="16"/>
        <rFont val="Times New Roman"/>
        <charset val="134"/>
      </rPr>
      <t xml:space="preserve">    </t>
    </r>
    <r>
      <rPr>
        <sz val="16"/>
        <rFont val="方正仿宋_GBK"/>
        <charset val="134"/>
      </rPr>
      <t>一般公共预算本级支出加上补助乡镇、上解上级支出、安排预算稳定调节基金和地方政府债务还本支出等，支出总计</t>
    </r>
    <r>
      <rPr>
        <sz val="16"/>
        <rFont val="Times New Roman"/>
        <charset val="134"/>
      </rPr>
      <t>744032</t>
    </r>
    <r>
      <rPr>
        <sz val="16"/>
        <rFont val="方正仿宋_GBK"/>
        <charset val="134"/>
      </rPr>
      <t>万元。</t>
    </r>
  </si>
  <si>
    <t>表4</t>
  </si>
  <si>
    <t>支     出</t>
  </si>
  <si>
    <r>
      <rPr>
        <sz val="14"/>
        <rFont val="黑体"/>
        <charset val="134"/>
      </rPr>
      <t>执行数</t>
    </r>
  </si>
  <si>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</si>
  <si>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</si>
  <si>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</si>
  <si>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</si>
  <si>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</si>
  <si>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</si>
  <si>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</si>
  <si>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</si>
  <si>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</si>
  <si>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</si>
  <si>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</si>
  <si>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</si>
  <si>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</si>
  <si>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</si>
  <si>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</si>
  <si>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</si>
  <si>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</si>
  <si>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</si>
  <si>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</si>
  <si>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</si>
  <si>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</si>
  <si>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</si>
  <si>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</si>
  <si>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</si>
  <si>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</si>
  <si>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</si>
  <si>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</si>
  <si>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</si>
  <si>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</si>
  <si>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</si>
  <si>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</si>
  <si>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</si>
  <si>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</si>
  <si>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</si>
  <si>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</si>
  <si>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</si>
  <si>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</si>
  <si>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</si>
  <si>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</si>
  <si>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</si>
  <si>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</si>
  <si>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</si>
  <si>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</si>
  <si>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</si>
  <si>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</si>
  <si>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</si>
  <si>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</si>
  <si>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</si>
  <si>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</si>
  <si>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</si>
  <si>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</si>
  <si>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</si>
  <si>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</si>
  <si>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</si>
  <si>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</si>
  <si>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</si>
  <si>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</si>
  <si>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</si>
  <si>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</si>
  <si>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</si>
  <si>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</si>
  <si>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</si>
  <si>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</si>
  <si>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</si>
  <si>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</si>
  <si>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</si>
  <si>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</si>
  <si>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</si>
  <si>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</si>
  <si>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</si>
  <si>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</si>
  <si>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</si>
  <si>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</si>
  <si>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</si>
  <si>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</si>
  <si>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</si>
  <si>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</si>
  <si>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</si>
  <si>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</si>
  <si>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</si>
  <si>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</si>
  <si>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</si>
  <si>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</si>
  <si>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</si>
  <si>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</si>
  <si>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</si>
  <si>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</si>
  <si>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</si>
  <si>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</si>
  <si>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</si>
  <si>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</si>
  <si>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</si>
  <si>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</si>
  <si>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</si>
  <si>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</si>
  <si>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</si>
  <si>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</si>
  <si>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</si>
  <si>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</si>
  <si>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</si>
  <si>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</si>
  <si>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</si>
  <si>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</si>
  <si>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</si>
  <si>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</si>
  <si>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</si>
  <si>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</si>
  <si>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</si>
  <si>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</si>
  <si>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</si>
  <si>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</si>
  <si>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</si>
  <si>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</si>
  <si>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</si>
  <si>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</si>
  <si>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</si>
  <si>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</si>
  <si>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</si>
  <si>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</si>
  <si>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</si>
  <si>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</si>
  <si>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</si>
  <si>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</si>
  <si>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</si>
  <si>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</si>
  <si>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</si>
  <si>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</si>
  <si>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</si>
  <si>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</si>
  <si>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</si>
  <si>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</si>
  <si>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</si>
  <si>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</si>
  <si>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</si>
  <si>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</si>
  <si>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</si>
  <si>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</si>
  <si>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</si>
  <si>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</si>
  <si>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</si>
  <si>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</si>
  <si>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</si>
  <si>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</si>
  <si>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</si>
  <si>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</si>
  <si>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</si>
  <si>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</si>
  <si>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</si>
  <si>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</si>
  <si>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</si>
  <si>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</si>
  <si>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</si>
  <si>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</si>
  <si>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</si>
  <si>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</si>
  <si>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</si>
  <si>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</si>
  <si>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</si>
  <si>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</si>
  <si>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</si>
  <si>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</si>
  <si>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</si>
  <si>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</si>
  <si>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</si>
  <si>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</si>
  <si>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</si>
  <si>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</si>
  <si>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</si>
  <si>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</si>
  <si>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</si>
  <si>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</si>
  <si>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</si>
  <si>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</si>
  <si>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</si>
  <si>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</si>
  <si>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</si>
  <si>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</si>
  <si>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</si>
  <si>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</si>
  <si>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</si>
  <si>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</si>
  <si>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</si>
  <si>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</si>
  <si>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</si>
  <si>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</si>
  <si>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</si>
  <si>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</si>
  <si>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</si>
  <si>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</si>
  <si>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</si>
  <si>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</si>
  <si>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</si>
  <si>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</si>
  <si>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</si>
  <si>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</si>
  <si>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</si>
  <si>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</si>
  <si>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</si>
  <si>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</si>
  <si>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</si>
  <si>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</si>
  <si>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</si>
  <si>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</si>
  <si>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</si>
  <si>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</si>
  <si>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</si>
  <si>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</si>
  <si>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</si>
  <si>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</si>
  <si>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</si>
  <si>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</si>
  <si>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</si>
  <si>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</si>
  <si>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</si>
  <si>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</si>
  <si>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</si>
  <si>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</si>
  <si>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</si>
  <si>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</si>
  <si>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</si>
  <si>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</si>
  <si>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</si>
  <si>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</si>
  <si>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</si>
  <si>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</si>
  <si>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</si>
  <si>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</si>
  <si>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</si>
  <si>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</si>
  <si>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</si>
  <si>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</si>
  <si>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</si>
  <si>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</si>
  <si>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</si>
  <si>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</si>
  <si>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</si>
  <si>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</si>
  <si>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</si>
  <si>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</si>
  <si>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</si>
  <si>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</si>
  <si>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</si>
  <si>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</si>
  <si>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</si>
  <si>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</si>
  <si>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</si>
  <si>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</si>
  <si>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</si>
  <si>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</si>
  <si>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</si>
  <si>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</si>
  <si>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</si>
  <si>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</si>
  <si>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</si>
  <si>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</si>
  <si>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</si>
  <si>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</si>
  <si>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</si>
  <si>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</si>
  <si>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</si>
  <si>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</si>
  <si>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</si>
  <si>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</si>
  <si>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</si>
  <si>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</si>
  <si>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</si>
  <si>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</si>
  <si>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</si>
  <si>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</si>
  <si>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</si>
  <si>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</si>
  <si>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</si>
  <si>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</si>
  <si>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</si>
  <si>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</si>
  <si>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</si>
  <si>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</si>
  <si>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</si>
  <si>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</si>
  <si>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</si>
  <si>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</si>
  <si>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</si>
  <si>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</si>
  <si>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</si>
  <si>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</si>
  <si>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</si>
  <si>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</si>
  <si>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</si>
  <si>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</si>
  <si>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</si>
  <si>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</si>
  <si>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</si>
  <si>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</si>
  <si>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</si>
  <si>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</si>
  <si>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</si>
  <si>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</si>
  <si>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</si>
  <si>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</si>
  <si>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</si>
  <si>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</si>
  <si>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</si>
  <si>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</si>
  <si>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</si>
  <si>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</si>
  <si>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</si>
  <si>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</si>
  <si>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</si>
  <si>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</si>
  <si>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</si>
  <si>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</si>
  <si>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</si>
  <si>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</si>
  <si>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</si>
  <si>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</si>
  <si>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</si>
  <si>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</si>
  <si>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</si>
  <si>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</si>
  <si>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</si>
  <si>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</si>
  <si>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</si>
  <si>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</si>
  <si>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</si>
  <si>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</si>
  <si>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</si>
  <si>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</si>
  <si>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</si>
  <si>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</si>
  <si>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</si>
  <si>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</si>
  <si>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</si>
  <si>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</si>
  <si>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</si>
  <si>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</si>
  <si>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</si>
  <si>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</si>
  <si>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</si>
  <si>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</si>
  <si>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</si>
  <si>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</si>
  <si>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</si>
  <si>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</si>
  <si>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</si>
  <si>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</si>
  <si>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</si>
  <si>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</si>
  <si>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</si>
  <si>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</si>
  <si>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</si>
  <si>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</si>
  <si>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</si>
  <si>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</si>
  <si>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</si>
  <si>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</si>
  <si>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</si>
  <si>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</si>
  <si>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</si>
  <si>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</si>
  <si>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</si>
  <si>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</si>
  <si>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</si>
  <si>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</si>
  <si>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</si>
  <si>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</si>
  <si>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</si>
  <si>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</si>
  <si>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</si>
  <si>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</si>
  <si>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</si>
  <si>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</si>
  <si>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</si>
  <si>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</si>
  <si>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</si>
  <si>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</si>
  <si>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</si>
  <si>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</si>
  <si>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</si>
  <si>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</si>
  <si>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</si>
  <si>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</si>
  <si>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</si>
  <si>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</si>
  <si>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</si>
  <si>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</si>
  <si>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</si>
  <si>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</si>
  <si>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</si>
  <si>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</si>
  <si>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</si>
  <si>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</si>
  <si>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</si>
  <si>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</si>
  <si>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</si>
  <si>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</si>
  <si>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</si>
  <si>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</si>
  <si>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</si>
  <si>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</si>
  <si>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</si>
  <si>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</si>
  <si>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</si>
  <si>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</si>
  <si>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</si>
  <si>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</si>
  <si>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</si>
  <si>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</si>
  <si>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</si>
  <si>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</si>
  <si>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</si>
  <si>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</si>
  <si>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</si>
  <si>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</si>
  <si>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</si>
  <si>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</si>
  <si>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</si>
  <si>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</si>
  <si>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</si>
  <si>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</si>
  <si>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</si>
  <si>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</si>
  <si>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</si>
  <si>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</si>
  <si>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</si>
  <si>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</si>
  <si>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</si>
  <si>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</si>
  <si>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</si>
  <si>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</si>
  <si>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</si>
  <si>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</si>
  <si>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</si>
  <si>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</si>
  <si>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</si>
  <si>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</si>
  <si>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</si>
  <si>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</si>
  <si>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</si>
  <si>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</si>
  <si>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</si>
  <si>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</si>
  <si>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</si>
  <si>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</si>
  <si>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</si>
  <si>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</si>
  <si>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</si>
  <si>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</si>
  <si>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</si>
  <si>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</si>
  <si>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</si>
  <si>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</si>
  <si>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</si>
  <si>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</si>
  <si>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</si>
  <si>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</si>
  <si>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</si>
  <si>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</si>
  <si>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</si>
  <si>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</si>
  <si>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</si>
  <si>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</si>
  <si>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</si>
  <si>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</si>
  <si>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</si>
  <si>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</si>
  <si>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</si>
  <si>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</si>
  <si>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</si>
  <si>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</si>
  <si>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</si>
  <si>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</si>
  <si>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</si>
  <si>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</si>
  <si>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</si>
  <si>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</si>
  <si>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</si>
  <si>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</si>
  <si>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</si>
  <si>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</si>
  <si>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</si>
  <si>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</si>
  <si>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</si>
  <si>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</si>
  <si>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</si>
  <si>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</si>
  <si>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</si>
  <si>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</si>
  <si>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</si>
  <si>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</si>
  <si>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</si>
  <si>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</si>
  <si>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</si>
  <si>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</si>
  <si>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</si>
  <si>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</si>
  <si>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</si>
  <si>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</si>
  <si>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</si>
  <si>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</si>
  <si>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</si>
  <si>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</si>
  <si>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</si>
  <si>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</si>
  <si>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</si>
  <si>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</si>
  <si>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</si>
  <si>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</si>
  <si>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</si>
  <si>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</si>
  <si>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</si>
  <si>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</si>
  <si>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</si>
  <si>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</si>
  <si>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</si>
  <si>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</si>
  <si>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</si>
  <si>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</si>
  <si>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</si>
  <si>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</si>
  <si>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</si>
  <si>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</si>
  <si>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</si>
  <si>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</si>
  <si>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</si>
  <si>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</si>
  <si>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</si>
  <si>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</si>
  <si>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</si>
  <si>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</si>
  <si>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</si>
  <si>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</si>
  <si>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</si>
  <si>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</si>
  <si>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</si>
  <si>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</si>
  <si>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</si>
  <si>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</si>
  <si>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</si>
  <si>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</si>
  <si>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</si>
  <si>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</si>
  <si>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</si>
  <si>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</si>
  <si>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</si>
  <si>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</si>
  <si>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</si>
  <si>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</si>
  <si>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</si>
  <si>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</si>
  <si>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</si>
  <si>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</si>
  <si>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</si>
  <si>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</si>
  <si>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</si>
  <si>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</si>
  <si>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</si>
  <si>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</si>
  <si>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</si>
  <si>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</si>
  <si>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</si>
  <si>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</si>
  <si>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</si>
  <si>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</si>
  <si>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</si>
  <si>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</si>
  <si>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</si>
  <si>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</si>
  <si>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</si>
  <si>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</si>
  <si>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</si>
  <si>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</si>
  <si>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</si>
  <si>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</si>
  <si>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</si>
  <si>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</si>
  <si>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</si>
  <si>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</si>
  <si>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</si>
  <si>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</si>
  <si>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</si>
  <si>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</si>
  <si>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</si>
  <si>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</si>
  <si>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</si>
  <si>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</si>
  <si>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</si>
  <si>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</si>
  <si>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</si>
  <si>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</si>
  <si>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</si>
  <si>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</si>
  <si>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</si>
  <si>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</si>
  <si>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</si>
  <si>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</si>
  <si>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</si>
  <si>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</si>
  <si>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</si>
  <si>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</si>
  <si>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</si>
  <si>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</si>
  <si>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</si>
  <si>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</si>
  <si>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</si>
  <si>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</si>
  <si>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</si>
  <si>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</si>
  <si>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</si>
  <si>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</si>
  <si>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</si>
  <si>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</si>
  <si>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</si>
  <si>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</si>
  <si>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</si>
  <si>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</si>
  <si>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</si>
  <si>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</si>
  <si>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</si>
  <si>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</si>
  <si>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</si>
  <si>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</si>
  <si>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</si>
  <si>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</si>
  <si>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</si>
  <si>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</si>
  <si>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</si>
  <si>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</si>
  <si>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</si>
  <si>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</si>
  <si>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</si>
  <si>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</si>
  <si>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</si>
  <si>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</si>
  <si>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</si>
  <si>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</si>
  <si>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</si>
  <si>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</si>
  <si>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</si>
  <si>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</si>
  <si>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</si>
  <si>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</si>
  <si>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</si>
  <si>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</si>
  <si>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</si>
  <si>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</si>
  <si>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</si>
  <si>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</si>
  <si>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</si>
  <si>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</si>
  <si>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</si>
  <si>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</si>
  <si>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</si>
  <si>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</si>
  <si>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</si>
  <si>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</si>
  <si>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</si>
  <si>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</si>
  <si>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</si>
  <si>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</si>
  <si>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</si>
  <si>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</si>
  <si>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</si>
  <si>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</si>
  <si>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</si>
  <si>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</si>
  <si>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</si>
  <si>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</si>
  <si>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</si>
  <si>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</si>
  <si>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</si>
  <si>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</si>
  <si>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</si>
  <si>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</si>
  <si>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</si>
  <si>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</si>
  <si>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</si>
  <si>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</si>
  <si>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</si>
  <si>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</si>
  <si>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</si>
  <si>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</si>
  <si>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</si>
  <si>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</si>
  <si>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</si>
  <si>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</si>
  <si>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</si>
  <si>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</si>
  <si>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</si>
  <si>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</si>
  <si>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</si>
  <si>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</si>
  <si>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</si>
  <si>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</si>
  <si>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</si>
  <si>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</si>
  <si>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</si>
  <si>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</si>
  <si>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</si>
  <si>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</si>
  <si>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</si>
  <si>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</si>
  <si>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</si>
  <si>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</si>
  <si>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</si>
  <si>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</si>
  <si>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</si>
  <si>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</si>
  <si>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</si>
  <si>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</si>
  <si>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</si>
  <si>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</si>
  <si>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</si>
  <si>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</si>
  <si>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</si>
  <si>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</si>
  <si>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</si>
  <si>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</si>
  <si>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</si>
  <si>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</si>
  <si>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</si>
  <si>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</si>
  <si>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</si>
  <si>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</si>
  <si>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</si>
  <si>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</si>
  <si>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</si>
  <si>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</si>
  <si>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</si>
  <si>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</si>
  <si>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</si>
  <si>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</si>
  <si>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</si>
  <si>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</si>
  <si>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</si>
  <si>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</si>
  <si>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</si>
  <si>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</si>
  <si>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</si>
  <si>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</si>
  <si>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</si>
  <si>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</si>
  <si>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</si>
  <si>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</si>
  <si>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</si>
  <si>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</si>
  <si>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</si>
  <si>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</si>
  <si>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</si>
  <si>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</si>
  <si>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</si>
  <si>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</si>
  <si>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</si>
  <si>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</si>
  <si>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</si>
  <si>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</si>
  <si>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</si>
  <si>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</si>
  <si>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</si>
  <si>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</si>
  <si>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</si>
  <si>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</si>
  <si>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</si>
  <si>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</si>
  <si>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</si>
  <si>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</si>
  <si>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</si>
  <si>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</si>
  <si>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</si>
  <si>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</si>
  <si>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</si>
  <si>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</si>
  <si>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</si>
  <si>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</si>
  <si>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</si>
  <si>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</si>
  <si>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</si>
  <si>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</si>
  <si>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</si>
  <si>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</si>
  <si>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</si>
  <si>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</si>
  <si>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</si>
  <si>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</si>
  <si>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</si>
  <si>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</si>
  <si>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</si>
  <si>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</si>
  <si>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</si>
  <si>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</si>
  <si>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</si>
  <si>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</si>
  <si>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</si>
  <si>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</si>
  <si>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</si>
  <si>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</si>
  <si>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</si>
  <si>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</si>
  <si>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</si>
  <si>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</si>
  <si>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</si>
  <si>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</si>
  <si>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</si>
  <si>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</si>
  <si>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</si>
  <si>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</si>
  <si>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</si>
  <si>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</si>
  <si>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</si>
  <si>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</si>
  <si>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</si>
  <si>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</si>
  <si>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</si>
  <si>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</si>
  <si>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</si>
  <si>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</si>
  <si>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</si>
  <si>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</si>
  <si>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</si>
  <si>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</si>
  <si>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</si>
  <si>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</si>
  <si>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</si>
  <si>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</si>
  <si>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</si>
  <si>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</si>
  <si>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</si>
  <si>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</si>
  <si>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</si>
  <si>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</si>
  <si>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</si>
  <si>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</si>
  <si>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</si>
  <si>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</si>
  <si>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</si>
  <si>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</si>
  <si>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</si>
  <si>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</si>
  <si>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</si>
  <si>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</si>
  <si>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</si>
  <si>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</si>
  <si>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</si>
  <si>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</si>
  <si>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</si>
  <si>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</si>
  <si>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</si>
  <si>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</si>
  <si>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</si>
  <si>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</si>
  <si>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</si>
  <si>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</si>
  <si>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</si>
  <si>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</si>
  <si>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</si>
  <si>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</si>
  <si>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</si>
  <si>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</si>
  <si>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</si>
  <si>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</si>
  <si>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</si>
  <si>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</si>
  <si>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</si>
  <si>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</si>
  <si>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</si>
  <si>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</si>
  <si>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</si>
  <si>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</si>
  <si>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</si>
  <si>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</si>
  <si>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</si>
  <si>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</si>
  <si>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</si>
  <si>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</si>
  <si>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</si>
  <si>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</si>
  <si>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</si>
  <si>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</si>
  <si>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</si>
  <si>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</si>
  <si>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</si>
  <si>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</si>
  <si>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</si>
  <si>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</si>
  <si>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</si>
  <si>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</si>
  <si>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</si>
  <si>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</si>
  <si>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</si>
  <si>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</si>
  <si>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</si>
  <si>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</si>
  <si>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</si>
  <si>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</si>
  <si>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</si>
  <si>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</si>
  <si>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</si>
  <si>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</si>
  <si>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</si>
  <si>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</si>
  <si>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</si>
  <si>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</si>
  <si>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</si>
  <si>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</si>
  <si>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</si>
  <si>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</si>
  <si>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</si>
  <si>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</si>
  <si>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</si>
  <si>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</si>
  <si>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</si>
  <si>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</si>
  <si>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</si>
  <si>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</si>
  <si>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</si>
  <si>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</si>
  <si>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</si>
  <si>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</si>
  <si>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</si>
  <si>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</si>
  <si>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</si>
  <si>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</si>
  <si>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</si>
  <si>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</si>
  <si>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</si>
  <si>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</si>
  <si>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</si>
  <si>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</si>
  <si>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</si>
  <si>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</si>
  <si>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</si>
  <si>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</si>
  <si>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</si>
  <si>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</si>
  <si>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</si>
  <si>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</si>
  <si>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</si>
  <si>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</si>
  <si>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</si>
  <si>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</si>
  <si>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</si>
  <si>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</si>
  <si>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</si>
  <si>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</si>
  <si>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</si>
  <si>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</si>
  <si>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</si>
  <si>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</si>
  <si>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</si>
  <si>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</si>
  <si>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</si>
  <si>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</si>
  <si>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</si>
  <si>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</si>
  <si>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</si>
  <si>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</si>
  <si>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</si>
  <si>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</si>
  <si>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</si>
  <si>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</si>
  <si>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</si>
  <si>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</si>
  <si>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</si>
  <si>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</si>
  <si>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</si>
  <si>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</si>
  <si>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</si>
  <si>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</si>
  <si>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</si>
  <si>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</si>
  <si>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</si>
  <si>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</si>
  <si>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</si>
  <si>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</si>
  <si>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</si>
  <si>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</si>
  <si>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</si>
  <si>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</si>
  <si>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</si>
  <si>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</si>
  <si>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</si>
  <si>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</si>
  <si>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</si>
  <si>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</si>
  <si>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</si>
  <si>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</si>
  <si>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</si>
  <si>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</si>
  <si>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</si>
  <si>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</si>
  <si>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</si>
  <si>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</si>
  <si>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</si>
  <si>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</si>
  <si>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</si>
  <si>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</si>
  <si>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</si>
  <si>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</si>
  <si>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</si>
  <si>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</si>
  <si>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</si>
  <si>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</si>
  <si>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</si>
  <si>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</si>
  <si>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</si>
  <si>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</si>
  <si>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</si>
  <si>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</si>
  <si>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</si>
  <si>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</si>
  <si>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</si>
  <si>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</si>
  <si>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</si>
  <si>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</si>
  <si>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</si>
  <si>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</si>
  <si>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</si>
  <si>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</si>
  <si>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</si>
  <si>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</si>
  <si>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</si>
  <si>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</si>
  <si>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</si>
  <si>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</si>
  <si>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</si>
  <si>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注：本表详细反映2021年一般公共预算本级支出情况，按预算法要求细化到功能分类项级科目。</t>
  </si>
  <si>
    <t>表5</t>
  </si>
  <si>
    <t>收        入</t>
  </si>
  <si>
    <t>支        出</t>
  </si>
  <si>
    <t>上级补助收入</t>
  </si>
  <si>
    <t>补助乡镇支出</t>
  </si>
  <si>
    <t>一、返还性收入</t>
  </si>
  <si>
    <t>一、一般性转移支付支出</t>
  </si>
  <si>
    <t>二、一般性转移支付收入</t>
  </si>
  <si>
    <t>体制性转移支付支出</t>
  </si>
  <si>
    <t xml:space="preserve">       体制补助支出</t>
  </si>
  <si>
    <t xml:space="preserve">    返还性收入补助支出</t>
  </si>
  <si>
    <t xml:space="preserve">       均衡性转移支付支出</t>
  </si>
  <si>
    <t>激励性转移支付支出</t>
  </si>
  <si>
    <t xml:space="preserve">       县级基本财力保障机制奖补资金支出</t>
  </si>
  <si>
    <t>基本运转财力奖补转移支付支出</t>
  </si>
  <si>
    <t xml:space="preserve">       结算补助</t>
  </si>
  <si>
    <t>市政和公益设施运行维护专项转移支付支出</t>
  </si>
  <si>
    <t xml:space="preserve">       资源枯竭型城市转移支付补助支出</t>
  </si>
  <si>
    <t xml:space="preserve">    其他一般性转移支付支出</t>
  </si>
  <si>
    <t xml:space="preserve">       重点生态功能区转移支付支出</t>
  </si>
  <si>
    <t xml:space="preserve">       乡村振兴财力补助</t>
  </si>
  <si>
    <t xml:space="preserve">       固定数额补助支出</t>
  </si>
  <si>
    <t xml:space="preserve">       革命老区转移支付支出</t>
  </si>
  <si>
    <t xml:space="preserve">       贫困地区转移支付支出</t>
  </si>
  <si>
    <t xml:space="preserve">       共同财政事权转移支付支出</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</si>
  <si>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</si>
  <si>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</si>
  <si>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</si>
  <si>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</si>
  <si>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</si>
  <si>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</si>
  <si>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</si>
  <si>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农林水共同财政事权转移支付支出</t>
  </si>
  <si>
    <t xml:space="preserve">           住房保障共同财政事权转移支付支出</t>
  </si>
  <si>
    <t xml:space="preserve">           一般公共服务共同财政事权转移支付支出</t>
  </si>
  <si>
    <t xml:space="preserve">      其他一般性转移支付支出</t>
  </si>
  <si>
    <t>三、专项转移支付收入</t>
  </si>
  <si>
    <t>二、专项转移支付支出</t>
  </si>
  <si>
    <t xml:space="preserve">       一般公共服务</t>
  </si>
  <si>
    <t xml:space="preserve">     一般公共服务</t>
  </si>
  <si>
    <t xml:space="preserve">       教育</t>
  </si>
  <si>
    <t xml:space="preserve">     文化旅游体育与传媒</t>
  </si>
  <si>
    <t xml:space="preserve">       科学技术</t>
  </si>
  <si>
    <t xml:space="preserve">     社会保障和就业</t>
  </si>
  <si>
    <t xml:space="preserve">       文化旅游体育与传媒</t>
  </si>
  <si>
    <t xml:space="preserve">     卫生健康</t>
  </si>
  <si>
    <t xml:space="preserve">       社会保障和就业</t>
  </si>
  <si>
    <t xml:space="preserve">     节能环保</t>
  </si>
  <si>
    <t xml:space="preserve">       卫生健康</t>
  </si>
  <si>
    <t xml:space="preserve">     城乡社区</t>
  </si>
  <si>
    <t xml:space="preserve">       节能环保</t>
  </si>
  <si>
    <t xml:space="preserve">     农林水</t>
  </si>
  <si>
    <t xml:space="preserve">       城乡社区</t>
  </si>
  <si>
    <t xml:space="preserve">     交通运输</t>
  </si>
  <si>
    <t xml:space="preserve">       农林水</t>
  </si>
  <si>
    <t xml:space="preserve">     住房保障</t>
  </si>
  <si>
    <t xml:space="preserve">       交通运输</t>
  </si>
  <si>
    <t xml:space="preserve">     灾害防治及应急管理</t>
  </si>
  <si>
    <t xml:space="preserve">       资源勘探信息等</t>
  </si>
  <si>
    <t xml:space="preserve">       商业服务业</t>
  </si>
  <si>
    <t xml:space="preserve">       自然资源海洋气象等</t>
  </si>
  <si>
    <t xml:space="preserve">       住房保障</t>
  </si>
  <si>
    <t xml:space="preserve">       灾害防治与应急管理</t>
  </si>
  <si>
    <t xml:space="preserve">       其他支出</t>
  </si>
  <si>
    <t>注：本表详细反映2021年一般公共预算转移支付收入和转移支付支出情况。</t>
  </si>
  <si>
    <t>表6</t>
  </si>
  <si>
    <t xml:space="preserve">2021年县本级一般公共预算转移支付支出执行表 </t>
  </si>
  <si>
    <t>（分乡镇）</t>
  </si>
  <si>
    <t>区      县</t>
  </si>
  <si>
    <t>补助乡镇合计</t>
  </si>
  <si>
    <t>葛城街道</t>
  </si>
  <si>
    <t>复兴街道</t>
  </si>
  <si>
    <t>高燕镇</t>
  </si>
  <si>
    <t>龙田乡</t>
  </si>
  <si>
    <t>北屏乡</t>
  </si>
  <si>
    <t>巴山镇</t>
  </si>
  <si>
    <t>高楠镇</t>
  </si>
  <si>
    <t>左岚乡</t>
  </si>
  <si>
    <t>坪坝镇</t>
  </si>
  <si>
    <t>沿河乡</t>
  </si>
  <si>
    <t>明通镇</t>
  </si>
  <si>
    <t>鸡鸣乡</t>
  </si>
  <si>
    <t>咸宜镇</t>
  </si>
  <si>
    <t>周溪乡</t>
  </si>
  <si>
    <t>蓼子乡</t>
  </si>
  <si>
    <t>明中乡</t>
  </si>
  <si>
    <t>修齐镇</t>
  </si>
  <si>
    <t>治平乡</t>
  </si>
  <si>
    <t>厚坪乡</t>
  </si>
  <si>
    <t>岚天乡</t>
  </si>
  <si>
    <t>高观镇</t>
  </si>
  <si>
    <t>河鱼乡</t>
  </si>
  <si>
    <t>东安镇</t>
  </si>
  <si>
    <t>庙坝镇</t>
  </si>
  <si>
    <t>双河乡</t>
  </si>
  <si>
    <t>暂未落实到乡镇</t>
  </si>
  <si>
    <t>表7</t>
  </si>
  <si>
    <t>（分项目）</t>
  </si>
  <si>
    <t>体制转移支付</t>
  </si>
  <si>
    <t>返还性收入补助</t>
  </si>
  <si>
    <t>激励性转移支付</t>
  </si>
  <si>
    <t>基本运转奖补转移支付</t>
  </si>
  <si>
    <t>市政和公益性设施维护转移支付</t>
  </si>
  <si>
    <t>村社区干部待遇及村级运转转移支付</t>
  </si>
  <si>
    <t>扶贫专项转移支付</t>
  </si>
  <si>
    <t>县对乡专项转移支付</t>
  </si>
  <si>
    <t>注：1.本表中项目为县对乡镇转移支付全部项目，包括年度中中央增加的转移支付项目。
    2.年度执行中由于上级转移支付增加，统筹上年结转等来源，县对乡镇转移支付规模较年初有所增加。</t>
  </si>
  <si>
    <t>表8</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</si>
  <si>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</si>
  <si>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</si>
  <si>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</si>
  <si>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</si>
  <si>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</si>
  <si>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</si>
  <si>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</si>
  <si>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</si>
  <si>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</si>
  <si>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</si>
  <si>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</si>
  <si>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</si>
  <si>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</si>
  <si>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</si>
  <si>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</si>
  <si>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</si>
  <si>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</si>
  <si>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</si>
  <si>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</si>
  <si>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</si>
  <si>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</si>
  <si>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</si>
  <si>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一、补助乡镇支出</t>
  </si>
  <si>
    <t>二、抗疫特别国债收入</t>
  </si>
  <si>
    <t xml:space="preserve">二、地方政府债务收入 </t>
  </si>
  <si>
    <t>二、调出资金</t>
  </si>
  <si>
    <t xml:space="preserve">    地方政府其他债务还本支出
   </t>
  </si>
  <si>
    <t>三、上年结转</t>
  </si>
  <si>
    <t>四、上解上级支出</t>
  </si>
  <si>
    <t>五、结转下年</t>
  </si>
  <si>
    <t>注：1.本表直观反映2021年政府性基金预算收入与支出的平衡关系。
    2.收入总计（本级收入合计+转移性收入合计）=支出总计（本级支出合计+转移性支出合计）。</t>
  </si>
  <si>
    <t>关于2021年县本级政府性基金预算收支执行情况的
说            明</t>
  </si>
  <si>
    <r>
      <rPr>
        <sz val="16"/>
        <rFont val="Times New Roman"/>
        <charset val="134"/>
      </rPr>
      <t xml:space="preserve">    </t>
    </r>
    <r>
      <rPr>
        <sz val="16"/>
        <rFont val="方正仿宋_GBK"/>
        <charset val="134"/>
      </rPr>
      <t xml:space="preserve">政府性基金预算是对依照法律、行政法规的规定在一定期限内向特定对象征收、收取或者以其他方式筹集的资金，专项用于特定公共事业发展的收支预算。
</t>
    </r>
    <r>
      <rPr>
        <sz val="16"/>
        <rFont val="Times New Roman"/>
        <charset val="134"/>
      </rPr>
      <t xml:space="preserve">  </t>
    </r>
    <r>
      <rPr>
        <sz val="16"/>
        <rFont val="方正黑体_GBK"/>
        <charset val="134"/>
      </rPr>
      <t xml:space="preserve">  一、2021年县本级政府性基金预算收入</t>
    </r>
    <r>
      <rPr>
        <sz val="16"/>
        <rFont val="方正仿宋_GBK"/>
        <charset val="134"/>
      </rPr>
      <t xml:space="preserve">
</t>
    </r>
    <r>
      <rPr>
        <sz val="16"/>
        <rFont val="Times New Roman"/>
        <charset val="134"/>
      </rPr>
      <t xml:space="preserve">    2021</t>
    </r>
    <r>
      <rPr>
        <sz val="16"/>
        <rFont val="方正仿宋_GBK"/>
        <charset val="134"/>
      </rPr>
      <t>年县本级政府性基金预算收入年初预算为</t>
    </r>
    <r>
      <rPr>
        <sz val="16"/>
        <rFont val="Times New Roman"/>
        <charset val="134"/>
      </rPr>
      <t>16300</t>
    </r>
    <r>
      <rPr>
        <sz val="16"/>
        <rFont val="方正仿宋_GBK"/>
        <charset val="134"/>
      </rPr>
      <t>万元，执行数为</t>
    </r>
    <r>
      <rPr>
        <sz val="16"/>
        <rFont val="Times New Roman"/>
        <charset val="134"/>
      </rPr>
      <t>256247</t>
    </r>
    <r>
      <rPr>
        <sz val="16"/>
        <rFont val="方正仿宋_GBK"/>
        <charset val="134"/>
      </rPr>
      <t>万元，较上年增长</t>
    </r>
    <r>
      <rPr>
        <sz val="16"/>
        <rFont val="Times New Roman"/>
        <charset val="134"/>
      </rPr>
      <t>158.57%</t>
    </r>
    <r>
      <rPr>
        <sz val="16"/>
        <rFont val="方正仿宋_GBK"/>
        <charset val="134"/>
      </rPr>
      <t>，其中，国有土地使用权出让收入</t>
    </r>
    <r>
      <rPr>
        <sz val="16"/>
        <rFont val="Times New Roman"/>
        <charset val="134"/>
      </rPr>
      <t>24000</t>
    </r>
    <r>
      <rPr>
        <sz val="16"/>
        <rFont val="方正仿宋_GBK"/>
        <charset val="134"/>
      </rPr>
      <t>万元，较上年增长</t>
    </r>
    <r>
      <rPr>
        <sz val="16"/>
        <rFont val="Times New Roman"/>
        <charset val="134"/>
      </rPr>
      <t>274.5%</t>
    </r>
    <r>
      <rPr>
        <sz val="16"/>
        <rFont val="方正仿宋_GBK"/>
        <charset val="134"/>
      </rPr>
      <t>，收入来源及结构见《城口县</t>
    </r>
    <r>
      <rPr>
        <sz val="16"/>
        <rFont val="Times New Roman"/>
        <charset val="134"/>
      </rPr>
      <t>2021</t>
    </r>
    <r>
      <rPr>
        <sz val="16"/>
        <rFont val="方正仿宋_GBK"/>
        <charset val="134"/>
      </rPr>
      <t>年预算执行情况和</t>
    </r>
    <r>
      <rPr>
        <sz val="16"/>
        <rFont val="Times New Roman"/>
        <charset val="134"/>
      </rPr>
      <t>2022</t>
    </r>
    <r>
      <rPr>
        <sz val="16"/>
        <rFont val="方正仿宋_GBK"/>
        <charset val="134"/>
      </rPr>
      <t xml:space="preserve">年预算（草案）报告》。
</t>
    </r>
    <r>
      <rPr>
        <sz val="16"/>
        <rFont val="Times New Roman"/>
        <charset val="134"/>
      </rPr>
      <t xml:space="preserve">    </t>
    </r>
    <r>
      <rPr>
        <sz val="16"/>
        <rFont val="方正仿宋_GBK"/>
        <charset val="134"/>
      </rPr>
      <t>政府性基金预算本级收入加上上级补助、抗疫特别国债、地方政府债务收入和上年结转等，收入总计</t>
    </r>
    <r>
      <rPr>
        <sz val="16"/>
        <rFont val="Times New Roman"/>
        <charset val="134"/>
      </rPr>
      <t>256247</t>
    </r>
    <r>
      <rPr>
        <sz val="16"/>
        <rFont val="方正仿宋_GBK"/>
        <charset val="134"/>
      </rPr>
      <t xml:space="preserve">万元。
</t>
    </r>
    <r>
      <rPr>
        <sz val="16"/>
        <rFont val="Times New Roman"/>
        <charset val="134"/>
      </rPr>
      <t xml:space="preserve">    </t>
    </r>
    <r>
      <rPr>
        <sz val="16"/>
        <rFont val="方正黑体_GBK"/>
        <charset val="134"/>
      </rPr>
      <t>二、2021年县本级政府性基金预算收入</t>
    </r>
    <r>
      <rPr>
        <sz val="16"/>
        <rFont val="方正仿宋_GBK"/>
        <charset val="134"/>
      </rPr>
      <t xml:space="preserve">
</t>
    </r>
    <r>
      <rPr>
        <sz val="16"/>
        <rFont val="Times New Roman"/>
        <charset val="134"/>
      </rPr>
      <t xml:space="preserve">    2021</t>
    </r>
    <r>
      <rPr>
        <sz val="16"/>
        <rFont val="方正仿宋_GBK"/>
        <charset val="134"/>
      </rPr>
      <t>年县本级政府性基金预算支出年初预算为</t>
    </r>
    <r>
      <rPr>
        <sz val="16"/>
        <rFont val="Times New Roman"/>
        <charset val="134"/>
      </rPr>
      <t>46080</t>
    </r>
    <r>
      <rPr>
        <sz val="16"/>
        <rFont val="方正仿宋_GBK"/>
        <charset val="134"/>
      </rPr>
      <t>万元，调整预算为</t>
    </r>
    <r>
      <rPr>
        <sz val="16"/>
        <rFont val="Times New Roman"/>
        <charset val="134"/>
      </rPr>
      <t>35723</t>
    </r>
    <r>
      <rPr>
        <sz val="16"/>
        <rFont val="方正仿宋_GBK"/>
        <charset val="134"/>
      </rPr>
      <t>万元，执行数为</t>
    </r>
    <r>
      <rPr>
        <sz val="16"/>
        <rFont val="Times New Roman"/>
        <charset val="134"/>
      </rPr>
      <t>15822</t>
    </r>
    <r>
      <rPr>
        <sz val="16"/>
        <rFont val="方正仿宋_GBK"/>
        <charset val="134"/>
      </rPr>
      <t>万元，较上年下降</t>
    </r>
    <r>
      <rPr>
        <sz val="16"/>
        <rFont val="Times New Roman"/>
        <charset val="134"/>
      </rPr>
      <t xml:space="preserve">77.61% </t>
    </r>
    <r>
      <rPr>
        <sz val="16"/>
        <rFont val="方正仿宋_GBK"/>
        <charset val="134"/>
      </rPr>
      <t>。支出结构见《城口县</t>
    </r>
    <r>
      <rPr>
        <sz val="16"/>
        <rFont val="Times New Roman"/>
        <charset val="134"/>
      </rPr>
      <t>2021</t>
    </r>
    <r>
      <rPr>
        <sz val="16"/>
        <rFont val="方正仿宋_GBK"/>
        <charset val="134"/>
      </rPr>
      <t>年预算执行情况和</t>
    </r>
    <r>
      <rPr>
        <sz val="16"/>
        <rFont val="Times New Roman"/>
        <charset val="134"/>
      </rPr>
      <t>2022</t>
    </r>
    <r>
      <rPr>
        <sz val="16"/>
        <rFont val="方正仿宋_GBK"/>
        <charset val="134"/>
      </rPr>
      <t xml:space="preserve">年预算（草案）报告》。
</t>
    </r>
    <r>
      <rPr>
        <sz val="16"/>
        <rFont val="Times New Roman"/>
        <charset val="134"/>
      </rPr>
      <t xml:space="preserve">    </t>
    </r>
    <r>
      <rPr>
        <sz val="16"/>
        <rFont val="方正仿宋_GBK"/>
        <charset val="134"/>
      </rPr>
      <t>政府性基金预算本级支出加上补助乡镇、调出资金、上解上级支出、地方政府债务还本支出和结转下年等，支出总计</t>
    </r>
    <r>
      <rPr>
        <sz val="16"/>
        <rFont val="Times New Roman"/>
        <charset val="134"/>
      </rPr>
      <t>256247</t>
    </r>
    <r>
      <rPr>
        <sz val="16"/>
        <rFont val="方正仿宋_GBK"/>
        <charset val="134"/>
      </rPr>
      <t>万元。</t>
    </r>
  </si>
  <si>
    <t>表9</t>
  </si>
  <si>
    <t xml:space="preserve">    大中型水库移民后期扶持基金支出</t>
  </si>
  <si>
    <t xml:space="preserve">      移民补助</t>
  </si>
  <si>
    <t xml:space="preserve">      基础设施建设和经济发展</t>
  </si>
  <si>
    <t xml:space="preserve">      其他大中型水库移民后期扶持基金支出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</si>
  <si>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</si>
  <si>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</si>
  <si>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</si>
  <si>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</si>
  <si>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</si>
  <si>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其他国有土地使用权出让收入安排的支出</t>
  </si>
  <si>
    <t xml:space="preserve">    城市基础设施配套费安排的支出</t>
  </si>
  <si>
    <t xml:space="preserve">      城市公共设施</t>
  </si>
  <si>
    <t xml:space="preserve">      城市环境卫生</t>
  </si>
  <si>
    <t xml:space="preserve">      公有房屋</t>
  </si>
  <si>
    <t xml:space="preserve">      城市防洪</t>
  </si>
  <si>
    <t xml:space="preserve">    车辆通行费安排的支出</t>
  </si>
  <si>
    <t xml:space="preserve">      其他车辆通行费安排的支出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</si>
  <si>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</si>
  <si>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</si>
  <si>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</si>
  <si>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</si>
  <si>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</si>
  <si>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</si>
  <si>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</si>
  <si>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</si>
  <si>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</si>
  <si>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</si>
  <si>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</si>
  <si>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</si>
  <si>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</si>
  <si>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</si>
  <si>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</si>
  <si>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</si>
  <si>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</si>
  <si>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</si>
  <si>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</si>
  <si>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</si>
  <si>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</si>
  <si>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</si>
  <si>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</si>
  <si>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</si>
  <si>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注：本表详细反映2021年政府性基金预算本级支出情况，按《预算法》要求细化到功能分类项级科目。</t>
  </si>
  <si>
    <t>表10</t>
  </si>
  <si>
    <t>收       入</t>
  </si>
  <si>
    <t xml:space="preserve">    旅游发展基金</t>
  </si>
  <si>
    <t>国有土地使用权出让收入安排的支出</t>
  </si>
  <si>
    <t xml:space="preserve">    大中型水库移民后期扶持基金</t>
  </si>
  <si>
    <t>彩票公益金及对应专项债务收入安排的支出</t>
  </si>
  <si>
    <t xml:space="preserve">    国有土地使用权出让收入专项</t>
  </si>
  <si>
    <t xml:space="preserve">    城市基础设施建设配套费相关收入</t>
  </si>
  <si>
    <t xml:space="preserve">    污水处理费相关收入</t>
  </si>
  <si>
    <t>2021年地质灾害防治专项资金（市级）</t>
  </si>
  <si>
    <t>2021年基本农田有偿调剂费</t>
  </si>
  <si>
    <t>农村公路日常养护补差</t>
  </si>
  <si>
    <t>水利救灾资金</t>
  </si>
  <si>
    <t>车辆购置税收入</t>
  </si>
  <si>
    <t>住房保障专项资金</t>
  </si>
  <si>
    <t>表11</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</si>
  <si>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</si>
  <si>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</si>
  <si>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</si>
  <si>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</si>
  <si>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</si>
  <si>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</si>
  <si>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</si>
  <si>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</si>
  <si>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</si>
  <si>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</si>
  <si>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</si>
  <si>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</si>
  <si>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</si>
  <si>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</si>
  <si>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</si>
  <si>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</si>
  <si>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</si>
  <si>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</si>
  <si>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</si>
  <si>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二、补助区县</t>
  </si>
  <si>
    <t>三、结转下年</t>
  </si>
  <si>
    <t>注：1.本表直观反映2021年国有资本经营预算收入与支出的平衡关系。
    2.收入总计（本级收入合计+转移性收入合计）=支出总计（本级支出合计+转移性支出合计）。
    3.2021年国有资本经营预算未进行预算调整。</t>
  </si>
  <si>
    <t>关于2021年县本级国有资本经营预算收支执行情况的
说          明</t>
  </si>
  <si>
    <r>
      <rPr>
        <sz val="16"/>
        <rFont val="Times New Roman"/>
        <charset val="134"/>
      </rPr>
      <t xml:space="preserve">    </t>
    </r>
    <r>
      <rPr>
        <sz val="16"/>
        <rFont val="方正仿宋_GBK"/>
        <charset val="134"/>
      </rPr>
      <t xml:space="preserve">国有资本经营预算是对国有资本收益作出支出安排的收支预算。
</t>
    </r>
    <r>
      <rPr>
        <sz val="16"/>
        <rFont val="Times New Roman"/>
        <charset val="134"/>
      </rPr>
      <t xml:space="preserve">      </t>
    </r>
    <r>
      <rPr>
        <sz val="16"/>
        <rFont val="方正黑体_GBK"/>
        <charset val="134"/>
      </rPr>
      <t>一、</t>
    </r>
    <r>
      <rPr>
        <sz val="16"/>
        <rFont val="Times New Roman"/>
        <charset val="134"/>
      </rPr>
      <t>2021</t>
    </r>
    <r>
      <rPr>
        <sz val="16"/>
        <rFont val="方正黑体_GBK"/>
        <charset val="134"/>
      </rPr>
      <t>年县本级国有资本经营预算收入</t>
    </r>
    <r>
      <rPr>
        <sz val="16"/>
        <rFont val="Times New Roman"/>
        <charset val="134"/>
      </rPr>
      <t xml:space="preserve">
    2021</t>
    </r>
    <r>
      <rPr>
        <sz val="16"/>
        <rFont val="方正仿宋_GBK"/>
        <charset val="134"/>
      </rPr>
      <t>年县本级国有资本经营预算收入年初预算为</t>
    </r>
    <r>
      <rPr>
        <sz val="16"/>
        <rFont val="Times New Roman"/>
        <charset val="134"/>
      </rPr>
      <t>5000</t>
    </r>
    <r>
      <rPr>
        <sz val="16"/>
        <rFont val="方正仿宋_GBK"/>
        <charset val="134"/>
      </rPr>
      <t>万元，执行数为</t>
    </r>
    <r>
      <rPr>
        <sz val="16"/>
        <rFont val="Times New Roman"/>
        <charset val="134"/>
      </rPr>
      <t>3340</t>
    </r>
    <r>
      <rPr>
        <sz val="16"/>
        <rFont val="方正仿宋_GBK"/>
        <charset val="134"/>
      </rPr>
      <t>万元，较上年增长</t>
    </r>
    <r>
      <rPr>
        <sz val="16"/>
        <rFont val="Times New Roman"/>
        <charset val="134"/>
      </rPr>
      <t>13</t>
    </r>
    <r>
      <rPr>
        <sz val="16"/>
        <rFont val="方正仿宋_GBK"/>
        <charset val="134"/>
      </rPr>
      <t>％，收入来源及结构见《城口县</t>
    </r>
    <r>
      <rPr>
        <sz val="16"/>
        <rFont val="Times New Roman"/>
        <charset val="134"/>
      </rPr>
      <t>2021</t>
    </r>
    <r>
      <rPr>
        <sz val="16"/>
        <rFont val="方正仿宋_GBK"/>
        <charset val="134"/>
      </rPr>
      <t>年预算执行情况和</t>
    </r>
    <r>
      <rPr>
        <sz val="16"/>
        <rFont val="Times New Roman"/>
        <charset val="134"/>
      </rPr>
      <t>2022</t>
    </r>
    <r>
      <rPr>
        <sz val="16"/>
        <rFont val="方正仿宋_GBK"/>
        <charset val="134"/>
      </rPr>
      <t xml:space="preserve">年预算（草案）报告》。
</t>
    </r>
    <r>
      <rPr>
        <sz val="16"/>
        <rFont val="Times New Roman"/>
        <charset val="134"/>
      </rPr>
      <t xml:space="preserve">    </t>
    </r>
    <r>
      <rPr>
        <sz val="16"/>
        <rFont val="方正仿宋_GBK"/>
        <charset val="134"/>
      </rPr>
      <t>无上级补助和上年结转等其他收入，收入总计</t>
    </r>
    <r>
      <rPr>
        <sz val="16"/>
        <rFont val="Times New Roman"/>
        <charset val="134"/>
      </rPr>
      <t>3340</t>
    </r>
    <r>
      <rPr>
        <sz val="16"/>
        <rFont val="方正仿宋_GBK"/>
        <charset val="134"/>
      </rPr>
      <t xml:space="preserve">万元。
</t>
    </r>
    <r>
      <rPr>
        <sz val="16"/>
        <rFont val="Times New Roman"/>
        <charset val="134"/>
      </rPr>
      <t xml:space="preserve">      </t>
    </r>
    <r>
      <rPr>
        <sz val="16"/>
        <rFont val="方正黑体_GBK"/>
        <charset val="134"/>
      </rPr>
      <t>二、</t>
    </r>
    <r>
      <rPr>
        <sz val="16"/>
        <rFont val="Times New Roman"/>
        <charset val="134"/>
      </rPr>
      <t>2021</t>
    </r>
    <r>
      <rPr>
        <sz val="16"/>
        <rFont val="方正黑体_GBK"/>
        <charset val="134"/>
      </rPr>
      <t>年县本级国有资本经营预算支出</t>
    </r>
    <r>
      <rPr>
        <sz val="16"/>
        <rFont val="Times New Roman"/>
        <charset val="134"/>
      </rPr>
      <t xml:space="preserve">
    2021</t>
    </r>
    <r>
      <rPr>
        <sz val="16"/>
        <rFont val="方正仿宋_GBK"/>
        <charset val="134"/>
      </rPr>
      <t>年县本级国有资本经营预算支出年初预算为</t>
    </r>
    <r>
      <rPr>
        <sz val="16"/>
        <rFont val="Times New Roman"/>
        <charset val="134"/>
      </rPr>
      <t>5000</t>
    </r>
    <r>
      <rPr>
        <sz val="16"/>
        <rFont val="方正仿宋_GBK"/>
        <charset val="134"/>
      </rPr>
      <t>万元，调整预算为</t>
    </r>
    <r>
      <rPr>
        <sz val="16"/>
        <rFont val="Times New Roman"/>
        <charset val="134"/>
      </rPr>
      <t xml:space="preserve">  2900</t>
    </r>
    <r>
      <rPr>
        <sz val="16"/>
        <rFont val="方正仿宋_GBK"/>
        <charset val="134"/>
      </rPr>
      <t>万元，执行数为</t>
    </r>
    <r>
      <rPr>
        <sz val="16"/>
        <rFont val="Times New Roman"/>
        <charset val="134"/>
      </rPr>
      <t>3340</t>
    </r>
    <r>
      <rPr>
        <sz val="16"/>
        <rFont val="方正仿宋_GBK"/>
        <charset val="134"/>
      </rPr>
      <t>万元。支出结构见《城口县</t>
    </r>
    <r>
      <rPr>
        <sz val="16"/>
        <rFont val="Times New Roman"/>
        <charset val="134"/>
      </rPr>
      <t>2021</t>
    </r>
    <r>
      <rPr>
        <sz val="16"/>
        <rFont val="方正仿宋_GBK"/>
        <charset val="134"/>
      </rPr>
      <t>年预算执行情况和</t>
    </r>
    <r>
      <rPr>
        <sz val="16"/>
        <rFont val="Times New Roman"/>
        <charset val="134"/>
      </rPr>
      <t>2022</t>
    </r>
    <r>
      <rPr>
        <sz val="16"/>
        <rFont val="方正仿宋_GBK"/>
        <charset val="134"/>
      </rPr>
      <t xml:space="preserve">年预算（草案）报告》。
</t>
    </r>
    <r>
      <rPr>
        <sz val="16"/>
        <rFont val="Times New Roman"/>
        <charset val="134"/>
      </rPr>
      <t xml:space="preserve">    </t>
    </r>
    <r>
      <rPr>
        <sz val="16"/>
        <rFont val="方正仿宋_GBK"/>
        <charset val="134"/>
      </rPr>
      <t>国有资本经营预算本级支出加上调出资金等，支出总计</t>
    </r>
    <r>
      <rPr>
        <sz val="16"/>
        <rFont val="Times New Roman"/>
        <charset val="134"/>
      </rPr>
      <t>3272</t>
    </r>
    <r>
      <rPr>
        <sz val="16"/>
        <rFont val="方正仿宋_GBK"/>
        <charset val="134"/>
      </rPr>
      <t>万元，结转下年</t>
    </r>
    <r>
      <rPr>
        <sz val="16"/>
        <rFont val="Times New Roman"/>
        <charset val="134"/>
      </rPr>
      <t>68</t>
    </r>
    <r>
      <rPr>
        <sz val="16"/>
        <rFont val="方正仿宋_GBK"/>
        <charset val="134"/>
      </rPr>
      <t>万元。</t>
    </r>
  </si>
  <si>
    <t>表12</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</si>
  <si>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</si>
  <si>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</si>
  <si>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</si>
  <si>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</si>
  <si>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</si>
  <si>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</si>
  <si>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</si>
  <si>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</si>
  <si>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</si>
  <si>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</si>
  <si>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</si>
  <si>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</si>
  <si>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</si>
  <si>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</si>
  <si>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结存资金</t>
  </si>
  <si>
    <t xml:space="preserve">      </t>
  </si>
  <si>
    <t>表13：</t>
  </si>
  <si>
    <t>-</t>
  </si>
  <si>
    <t xml:space="preserve">    资源税</t>
  </si>
  <si>
    <t xml:space="preserve">    土地增值税</t>
  </si>
  <si>
    <t xml:space="preserve">    耕地占用税</t>
  </si>
  <si>
    <t xml:space="preserve">    契税</t>
  </si>
  <si>
    <t xml:space="preserve">    烟叶税</t>
  </si>
  <si>
    <t>二、政府性基金收入</t>
  </si>
  <si>
    <t>四、社保基金预算收入（全市统筹）</t>
  </si>
  <si>
    <t>---</t>
  </si>
  <si>
    <t>市级统筹</t>
  </si>
  <si>
    <t>表14：</t>
  </si>
  <si>
    <t>金额</t>
  </si>
  <si>
    <t>增幅</t>
  </si>
  <si>
    <t>全县支出合计</t>
  </si>
  <si>
    <t>一、一般公共预算支出小计</t>
  </si>
  <si>
    <t>一般公共服务</t>
  </si>
  <si>
    <t>预备费</t>
  </si>
  <si>
    <t>四、社保基金预算支出（全市统筹）</t>
  </si>
  <si>
    <t>----</t>
  </si>
  <si>
    <t>全市统筹</t>
  </si>
  <si>
    <t>表15</t>
  </si>
  <si>
    <t xml:space="preserve">            二级公路还贷支出付息</t>
  </si>
  <si>
    <t>二、动用预算稳定调节基金</t>
  </si>
  <si>
    <t>二、地方政府债务还本支出</t>
  </si>
  <si>
    <t>三、调入资金</t>
  </si>
  <si>
    <t xml:space="preserve">    地方政府债券还本支出(再融资）</t>
  </si>
  <si>
    <t>四、地方政府债务收入</t>
  </si>
  <si>
    <t xml:space="preserve">    地方政府债券收入(新增）</t>
  </si>
  <si>
    <t>三、地方政府债务转贷支出</t>
  </si>
  <si>
    <t xml:space="preserve">    地方政府债券收入(再融资）</t>
  </si>
  <si>
    <t>五、上年结转收入</t>
  </si>
  <si>
    <t xml:space="preserve">注：1.本表直观反映2021年一般公共预算收入与支出的平衡关系。
    2.收入总计（本级收入合计+转移性收入合计）=支出总计（本级支出合计+转移性支出合计）。
   </t>
  </si>
  <si>
    <t>表16</t>
  </si>
  <si>
    <t>二、补助乡镇支出</t>
  </si>
  <si>
    <t>四、地方政府债务转贷支出</t>
  </si>
  <si>
    <t xml:space="preserve">注：1.本表直观反映2022年一般公共预算收入与支出的平衡关系。
    2.收入总计（本级收入合计+转移性收入合计）=支出总计（本级支出合计+转移性支出合计）。
   </t>
  </si>
  <si>
    <t>关于2022年县级一般公共预算收支预算的说明</t>
  </si>
  <si>
    <r>
      <rPr>
        <sz val="16"/>
        <rFont val="Times New Roman"/>
        <charset val="134"/>
      </rPr>
      <t xml:space="preserve">    </t>
    </r>
    <r>
      <rPr>
        <sz val="16"/>
        <rFont val="方正仿宋_GBK"/>
        <charset val="134"/>
      </rPr>
      <t xml:space="preserve">一般公共预算是以对税收为主体的财政收入，安排用于保障和改善民生、推动经济社会发展、维护国家安全、维持国家机构正常运转等方面的收支预算。
</t>
    </r>
    <r>
      <rPr>
        <sz val="16"/>
        <rFont val="Times New Roman"/>
        <charset val="134"/>
      </rPr>
      <t xml:space="preserve">    </t>
    </r>
    <r>
      <rPr>
        <sz val="16"/>
        <rFont val="方正仿宋_GBK"/>
        <charset val="134"/>
      </rPr>
      <t>一、</t>
    </r>
    <r>
      <rPr>
        <sz val="16"/>
        <rFont val="Times New Roman"/>
        <charset val="134"/>
      </rPr>
      <t xml:space="preserve"> 2022</t>
    </r>
    <r>
      <rPr>
        <sz val="16"/>
        <rFont val="方正仿宋_GBK"/>
        <charset val="134"/>
      </rPr>
      <t xml:space="preserve">年县本级一般公共预算收入
</t>
    </r>
    <r>
      <rPr>
        <sz val="16"/>
        <rFont val="Times New Roman"/>
        <charset val="134"/>
      </rPr>
      <t xml:space="preserve">    2022</t>
    </r>
    <r>
      <rPr>
        <sz val="16"/>
        <rFont val="方正仿宋_GBK"/>
        <charset val="134"/>
      </rPr>
      <t>年县本级一般公共预算收入年初预算为</t>
    </r>
    <r>
      <rPr>
        <sz val="16"/>
        <rFont val="Times New Roman"/>
        <charset val="134"/>
      </rPr>
      <t>47522</t>
    </r>
    <r>
      <rPr>
        <sz val="16"/>
        <rFont val="方正仿宋_GBK"/>
        <charset val="134"/>
      </rPr>
      <t>万元，较上年增长</t>
    </r>
    <r>
      <rPr>
        <sz val="16"/>
        <rFont val="Times New Roman"/>
        <charset val="134"/>
      </rPr>
      <t>3%</t>
    </r>
    <r>
      <rPr>
        <sz val="16"/>
        <rFont val="方正仿宋_GBK"/>
        <charset val="134"/>
      </rPr>
      <t>。其中，税收收入</t>
    </r>
    <r>
      <rPr>
        <sz val="16"/>
        <rFont val="Times New Roman"/>
        <charset val="134"/>
      </rPr>
      <t>28383</t>
    </r>
    <r>
      <rPr>
        <sz val="16"/>
        <rFont val="方正仿宋_GBK"/>
        <charset val="134"/>
      </rPr>
      <t>万元，较上年增长</t>
    </r>
    <r>
      <rPr>
        <sz val="16"/>
        <rFont val="Times New Roman"/>
        <charset val="134"/>
      </rPr>
      <t>3%</t>
    </r>
    <r>
      <rPr>
        <sz val="16"/>
        <rFont val="方正仿宋_GBK"/>
        <charset val="134"/>
      </rPr>
      <t>；非税收入</t>
    </r>
    <r>
      <rPr>
        <sz val="16"/>
        <rFont val="Times New Roman"/>
        <charset val="134"/>
      </rPr>
      <t>19139</t>
    </r>
    <r>
      <rPr>
        <sz val="16"/>
        <rFont val="方正仿宋_GBK"/>
        <charset val="134"/>
      </rPr>
      <t>万元，较上年增长</t>
    </r>
    <r>
      <rPr>
        <sz val="16"/>
        <rFont val="Times New Roman"/>
        <charset val="134"/>
      </rPr>
      <t>3%</t>
    </r>
    <r>
      <rPr>
        <sz val="16"/>
        <rFont val="方正仿宋_GBK"/>
        <charset val="134"/>
      </rPr>
      <t xml:space="preserve">。
</t>
    </r>
    <r>
      <rPr>
        <sz val="16"/>
        <rFont val="Times New Roman"/>
        <charset val="134"/>
      </rPr>
      <t xml:space="preserve">    </t>
    </r>
    <r>
      <rPr>
        <sz val="16"/>
        <rFont val="方正仿宋_GBK"/>
        <charset val="134"/>
      </rPr>
      <t>一般公共预算本级收入加上上级补助、动用预算稳定调节基金、地方政府债券转贷收入、调出资金等，收入总计</t>
    </r>
    <r>
      <rPr>
        <sz val="16"/>
        <rFont val="Times New Roman"/>
        <charset val="134"/>
      </rPr>
      <t>309623</t>
    </r>
    <r>
      <rPr>
        <sz val="16"/>
        <rFont val="方正仿宋_GBK"/>
        <charset val="134"/>
      </rPr>
      <t xml:space="preserve">万元。
</t>
    </r>
    <r>
      <rPr>
        <sz val="16"/>
        <rFont val="Times New Roman"/>
        <charset val="134"/>
      </rPr>
      <t xml:space="preserve">    </t>
    </r>
    <r>
      <rPr>
        <sz val="16"/>
        <rFont val="方正仿宋_GBK"/>
        <charset val="134"/>
      </rPr>
      <t>二、</t>
    </r>
    <r>
      <rPr>
        <sz val="16"/>
        <rFont val="Times New Roman"/>
        <charset val="134"/>
      </rPr>
      <t xml:space="preserve"> 2022</t>
    </r>
    <r>
      <rPr>
        <sz val="16"/>
        <rFont val="方正仿宋_GBK"/>
        <charset val="134"/>
      </rPr>
      <t xml:space="preserve">年县本级一般公共预算支出。
</t>
    </r>
    <r>
      <rPr>
        <sz val="16"/>
        <rFont val="Times New Roman"/>
        <charset val="134"/>
      </rPr>
      <t xml:space="preserve">    2022</t>
    </r>
    <r>
      <rPr>
        <sz val="16"/>
        <rFont val="方正仿宋_GBK"/>
        <charset val="134"/>
      </rPr>
      <t>年县本级一般公共预算支出年初预算为</t>
    </r>
    <r>
      <rPr>
        <sz val="16"/>
        <rFont val="Times New Roman"/>
        <charset val="134"/>
      </rPr>
      <t>276561</t>
    </r>
    <r>
      <rPr>
        <sz val="16"/>
        <rFont val="方正仿宋_GBK"/>
        <charset val="134"/>
      </rPr>
      <t>万元，较上年减少</t>
    </r>
    <r>
      <rPr>
        <sz val="16"/>
        <rFont val="Times New Roman"/>
        <charset val="134"/>
      </rPr>
      <t>19%</t>
    </r>
    <r>
      <rPr>
        <sz val="16"/>
        <rFont val="方正仿宋_GBK"/>
        <charset val="134"/>
      </rPr>
      <t xml:space="preserve">。
</t>
    </r>
    <r>
      <rPr>
        <sz val="16"/>
        <rFont val="Times New Roman"/>
        <charset val="134"/>
      </rPr>
      <t xml:space="preserve">    </t>
    </r>
    <r>
      <rPr>
        <sz val="16"/>
        <rFont val="方正仿宋_GBK"/>
        <charset val="134"/>
      </rPr>
      <t>一般公共预算本级支出加上补助乡镇、上解支出、地方政府债务还本支出等，支出总计</t>
    </r>
    <r>
      <rPr>
        <sz val="16"/>
        <rFont val="Times New Roman"/>
        <charset val="134"/>
      </rPr>
      <t>309623</t>
    </r>
    <r>
      <rPr>
        <sz val="16"/>
        <rFont val="方正仿宋_GBK"/>
        <charset val="134"/>
      </rPr>
      <t>万元。</t>
    </r>
  </si>
  <si>
    <t>表17</t>
  </si>
  <si>
    <r>
      <rPr>
        <sz val="14"/>
        <rFont val="黑体"/>
        <charset val="134"/>
      </rPr>
      <t xml:space="preserve">预  </t>
    </r>
    <r>
      <rPr>
        <sz val="14"/>
        <rFont val="黑体"/>
        <charset val="134"/>
      </rPr>
      <t>算</t>
    </r>
    <r>
      <rPr>
        <sz val="14"/>
        <rFont val="黑体"/>
        <charset val="134"/>
      </rPr>
      <t xml:space="preserve">  </t>
    </r>
    <r>
      <rPr>
        <sz val="14"/>
        <rFont val="黑体"/>
        <charset val="134"/>
      </rPr>
      <t>数</t>
    </r>
  </si>
  <si>
    <t>县本级合计</t>
  </si>
  <si>
    <t xml:space="preserve">   人大事务</t>
  </si>
  <si>
    <t>2010101</t>
  </si>
  <si>
    <t xml:space="preserve">       行政运行</t>
  </si>
  <si>
    <t>2010102</t>
  </si>
  <si>
    <t xml:space="preserve">       一般行政管理事务</t>
  </si>
  <si>
    <t>2010104</t>
  </si>
  <si>
    <t xml:space="preserve">       人大会议</t>
  </si>
  <si>
    <t>2010106</t>
  </si>
  <si>
    <t xml:space="preserve">       人大监督</t>
  </si>
  <si>
    <t>2010107</t>
  </si>
  <si>
    <t xml:space="preserve">       人大代表履职能力提升</t>
  </si>
  <si>
    <t>2010108</t>
  </si>
  <si>
    <t xml:space="preserve">       代表工作</t>
  </si>
  <si>
    <t>2010150</t>
  </si>
  <si>
    <t xml:space="preserve">       事业运行</t>
  </si>
  <si>
    <t xml:space="preserve">   政协事务</t>
  </si>
  <si>
    <t>2010201</t>
  </si>
  <si>
    <t>2010202</t>
  </si>
  <si>
    <t>2010204</t>
  </si>
  <si>
    <t xml:space="preserve">       政协会议</t>
  </si>
  <si>
    <t>2010205</t>
  </si>
  <si>
    <t xml:space="preserve">       委员视察</t>
  </si>
  <si>
    <t>2010206</t>
  </si>
  <si>
    <t xml:space="preserve">       参政议政</t>
  </si>
  <si>
    <t>2010250</t>
  </si>
  <si>
    <t xml:space="preserve">   政府办公厅（室）及相关机构事务</t>
  </si>
  <si>
    <t>2010301</t>
  </si>
  <si>
    <t>2010302</t>
  </si>
  <si>
    <t>2010303</t>
  </si>
  <si>
    <t xml:space="preserve">       机关服务</t>
  </si>
  <si>
    <t>2010305</t>
  </si>
  <si>
    <t xml:space="preserve">       专项业务及机关事务管理</t>
  </si>
  <si>
    <t>2010306</t>
  </si>
  <si>
    <t xml:space="preserve">       政务公开审批</t>
  </si>
  <si>
    <t>2010308</t>
  </si>
  <si>
    <t xml:space="preserve">       信访事务</t>
  </si>
  <si>
    <t>2010350</t>
  </si>
  <si>
    <t>2010399</t>
  </si>
  <si>
    <t xml:space="preserve">       其他政府办公厅（室）及相关机构事务支出</t>
  </si>
  <si>
    <t xml:space="preserve">   发展与改革事务</t>
  </si>
  <si>
    <t>2010401</t>
  </si>
  <si>
    <t>2010404</t>
  </si>
  <si>
    <t xml:space="preserve">       战略规划与实施</t>
  </si>
  <si>
    <t>2010408</t>
  </si>
  <si>
    <t xml:space="preserve">       物价管理</t>
  </si>
  <si>
    <t>2010450</t>
  </si>
  <si>
    <t xml:space="preserve">   统计信息事务</t>
  </si>
  <si>
    <t>2010501</t>
  </si>
  <si>
    <t>2010508</t>
  </si>
  <si>
    <t xml:space="preserve">       统计抽样调查</t>
  </si>
  <si>
    <t>2010550</t>
  </si>
  <si>
    <t xml:space="preserve">   财政事务</t>
  </si>
  <si>
    <t>2010601</t>
  </si>
  <si>
    <t>2010605</t>
  </si>
  <si>
    <t xml:space="preserve">       财政国库业务</t>
  </si>
  <si>
    <t>2010607</t>
  </si>
  <si>
    <t xml:space="preserve">       信息化建设</t>
  </si>
  <si>
    <t>2010608</t>
  </si>
  <si>
    <t xml:space="preserve">       财政委托业务支出</t>
  </si>
  <si>
    <t>2010650</t>
  </si>
  <si>
    <t xml:space="preserve">   纪检监察事务</t>
  </si>
  <si>
    <t>2011101</t>
  </si>
  <si>
    <t>2011104</t>
  </si>
  <si>
    <t xml:space="preserve">       大案要案查处</t>
  </si>
  <si>
    <t>2011105</t>
  </si>
  <si>
    <t xml:space="preserve">       派驻派出机构</t>
  </si>
  <si>
    <t>2011150</t>
  </si>
  <si>
    <t>2011199</t>
  </si>
  <si>
    <t xml:space="preserve">       其他纪检监察事务支出</t>
  </si>
  <si>
    <t xml:space="preserve">   商贸事务</t>
  </si>
  <si>
    <t>2011301</t>
  </si>
  <si>
    <t>2011308</t>
  </si>
  <si>
    <t xml:space="preserve">       招商引资</t>
  </si>
  <si>
    <t>2011350</t>
  </si>
  <si>
    <t xml:space="preserve">   港澳台事务</t>
  </si>
  <si>
    <t>2012505</t>
  </si>
  <si>
    <t xml:space="preserve">       台湾事务</t>
  </si>
  <si>
    <t xml:space="preserve">   档案事务</t>
  </si>
  <si>
    <t>2012601</t>
  </si>
  <si>
    <t xml:space="preserve">   民主党派及工商联事务</t>
  </si>
  <si>
    <t>2012801</t>
  </si>
  <si>
    <t>2012802</t>
  </si>
  <si>
    <t>2012850</t>
  </si>
  <si>
    <t xml:space="preserve">   群众团体事务</t>
  </si>
  <si>
    <t>2012901</t>
  </si>
  <si>
    <t>2012906</t>
  </si>
  <si>
    <t xml:space="preserve">       工会事务</t>
  </si>
  <si>
    <t>2012950</t>
  </si>
  <si>
    <t>2012999</t>
  </si>
  <si>
    <t xml:space="preserve">       其他群众团体事务支出</t>
  </si>
  <si>
    <t xml:space="preserve">   党委办公厅（室）及相关机构事务</t>
  </si>
  <si>
    <t>2013101</t>
  </si>
  <si>
    <t>2013102</t>
  </si>
  <si>
    <t>2013103</t>
  </si>
  <si>
    <t>2013150</t>
  </si>
  <si>
    <t xml:space="preserve">   组织事务</t>
  </si>
  <si>
    <t>2013201</t>
  </si>
  <si>
    <t>2013202</t>
  </si>
  <si>
    <t>2013250</t>
  </si>
  <si>
    <t>2013299</t>
  </si>
  <si>
    <t xml:space="preserve">       其他组织事务支出</t>
  </si>
  <si>
    <t xml:space="preserve">   宣传事务</t>
  </si>
  <si>
    <t>2013301</t>
  </si>
  <si>
    <t>2013302</t>
  </si>
  <si>
    <t>2013304</t>
  </si>
  <si>
    <t xml:space="preserve">       宣传管理</t>
  </si>
  <si>
    <t>2013350</t>
  </si>
  <si>
    <t>2013399</t>
  </si>
  <si>
    <t xml:space="preserve">       其他宣传事务支出</t>
  </si>
  <si>
    <t xml:space="preserve">   统战事务</t>
  </si>
  <si>
    <t>2013401</t>
  </si>
  <si>
    <t>2013404</t>
  </si>
  <si>
    <t xml:space="preserve">       宗教事务</t>
  </si>
  <si>
    <t>2013405</t>
  </si>
  <si>
    <t xml:space="preserve">       华侨事务</t>
  </si>
  <si>
    <t>2013499</t>
  </si>
  <si>
    <t xml:space="preserve">       其他统战事务支出</t>
  </si>
  <si>
    <t xml:space="preserve">   其他共产党事务支出</t>
  </si>
  <si>
    <t>2013601</t>
  </si>
  <si>
    <t>2013602</t>
  </si>
  <si>
    <t>2013650</t>
  </si>
  <si>
    <t>2013699</t>
  </si>
  <si>
    <t xml:space="preserve">       其他共产党事务支出</t>
  </si>
  <si>
    <t xml:space="preserve">   网信事务</t>
  </si>
  <si>
    <t>2013701</t>
  </si>
  <si>
    <t>2013750</t>
  </si>
  <si>
    <t xml:space="preserve">   市场监督管理事务</t>
  </si>
  <si>
    <t>2013801</t>
  </si>
  <si>
    <t>2013802</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</si>
  <si>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</si>
  <si>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</si>
  <si>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</si>
  <si>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</si>
  <si>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</si>
  <si>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</si>
  <si>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</si>
  <si>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</si>
  <si>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</si>
  <si>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</si>
  <si>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</si>
  <si>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</si>
  <si>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</si>
  <si>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</si>
  <si>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</si>
  <si>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</si>
  <si>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</si>
  <si>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</si>
  <si>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</si>
  <si>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</si>
  <si>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 xml:space="preserve">   其他一般公共服务支出</t>
  </si>
  <si>
    <t>2019999</t>
  </si>
  <si>
    <t xml:space="preserve">       其他一般公共服务支出</t>
  </si>
  <si>
    <t>二、国防支出</t>
  </si>
  <si>
    <t xml:space="preserve">   国防动员</t>
  </si>
  <si>
    <t>2030601</t>
  </si>
  <si>
    <t xml:space="preserve">       兵役征集</t>
  </si>
  <si>
    <t>2030603</t>
  </si>
  <si>
    <t xml:space="preserve">       人民防空</t>
  </si>
  <si>
    <t>2030607</t>
  </si>
  <si>
    <t xml:space="preserve">       民兵</t>
  </si>
  <si>
    <t xml:space="preserve">   其他国防支出</t>
  </si>
  <si>
    <t>2039999</t>
  </si>
  <si>
    <t xml:space="preserve">       其他国防支出</t>
  </si>
  <si>
    <t>三、公共安全支出</t>
  </si>
  <si>
    <t xml:space="preserve">   公安</t>
  </si>
  <si>
    <t>2040201</t>
  </si>
  <si>
    <t>2040202</t>
  </si>
  <si>
    <t>2040220</t>
  </si>
  <si>
    <t xml:space="preserve">       执法办案</t>
  </si>
  <si>
    <t xml:space="preserve">   司法</t>
  </si>
  <si>
    <t>2040601</t>
  </si>
  <si>
    <t>2040604</t>
  </si>
  <si>
    <t xml:space="preserve">       基层司法业务</t>
  </si>
  <si>
    <t>2040610</t>
  </si>
  <si>
    <t xml:space="preserve">       社区矫正</t>
  </si>
  <si>
    <t>2040612</t>
  </si>
  <si>
    <t xml:space="preserve">       法治建设</t>
  </si>
  <si>
    <t>2040650</t>
  </si>
  <si>
    <t>四、教育支出</t>
  </si>
  <si>
    <t xml:space="preserve">   教育管理事务</t>
  </si>
  <si>
    <t>2050101</t>
  </si>
  <si>
    <t>2050199</t>
  </si>
  <si>
    <t xml:space="preserve">       其他教育管理事务支出</t>
  </si>
  <si>
    <t xml:space="preserve">   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</si>
  <si>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</si>
  <si>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</si>
  <si>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</si>
  <si>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</si>
  <si>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</si>
  <si>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</si>
  <si>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</si>
  <si>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</si>
  <si>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</si>
  <si>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</si>
  <si>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 xml:space="preserve">   职业教育</t>
  </si>
  <si>
    <t>2050301</t>
  </si>
  <si>
    <t xml:space="preserve">       初等职业教育</t>
  </si>
  <si>
    <t>2050302</t>
  </si>
  <si>
    <t xml:space="preserve">       中等职业教育</t>
  </si>
  <si>
    <t xml:space="preserve">   特殊教育</t>
  </si>
  <si>
    <t>2050701</t>
  </si>
  <si>
    <t xml:space="preserve">       特殊学校教育</t>
  </si>
  <si>
    <t xml:space="preserve">   进修与培训</t>
  </si>
  <si>
    <t>2050801</t>
  </si>
  <si>
    <t xml:space="preserve">       教师进修</t>
  </si>
  <si>
    <t>2050802</t>
  </si>
  <si>
    <t xml:space="preserve">       干部教育</t>
  </si>
  <si>
    <t xml:space="preserve">   教育费附加安排的支出</t>
  </si>
  <si>
    <t>2050903</t>
  </si>
  <si>
    <t xml:space="preserve">       城市中小学校舍建设</t>
  </si>
  <si>
    <t>五、科学技术支出</t>
  </si>
  <si>
    <t xml:space="preserve">   科学技术管理事务</t>
  </si>
  <si>
    <t>2060101</t>
  </si>
  <si>
    <t>2060199</t>
  </si>
  <si>
    <t xml:space="preserve">       其他科学技术管理事务支出</t>
  </si>
  <si>
    <t xml:space="preserve">   技术研究与开发</t>
  </si>
  <si>
    <t>2060404</t>
  </si>
  <si>
    <t xml:space="preserve">       科技成果转化与扩散</t>
  </si>
  <si>
    <t xml:space="preserve">   科学技术普及</t>
  </si>
  <si>
    <t>2060702</t>
  </si>
  <si>
    <t xml:space="preserve">       科普活动</t>
  </si>
  <si>
    <t xml:space="preserve">   其他科学技术支出</t>
  </si>
  <si>
    <t>2069999</t>
  </si>
  <si>
    <t xml:space="preserve">       其他科学技术支出</t>
  </si>
  <si>
    <t>六、文化旅游体育与传媒支出</t>
  </si>
  <si>
    <t xml:space="preserve">   文化和旅游</t>
  </si>
  <si>
    <t>2070101</t>
  </si>
  <si>
    <t>2070102</t>
  </si>
  <si>
    <t>2070109</t>
  </si>
  <si>
    <t xml:space="preserve">       群众文化</t>
  </si>
  <si>
    <t>2070112</t>
  </si>
  <si>
    <t xml:space="preserve">       文化和旅游市场管理</t>
  </si>
  <si>
    <t>2070114</t>
  </si>
  <si>
    <t xml:space="preserve">       文化和旅游管理事务</t>
  </si>
  <si>
    <t>2070199</t>
  </si>
  <si>
    <t xml:space="preserve">       其他文化和旅游支出</t>
  </si>
  <si>
    <t xml:space="preserve">   文物</t>
  </si>
  <si>
    <t>2070204</t>
  </si>
  <si>
    <t xml:space="preserve">       文物保护</t>
  </si>
  <si>
    <t>2070205</t>
  </si>
  <si>
    <t xml:space="preserve">       博物馆</t>
  </si>
  <si>
    <t xml:space="preserve">   体育</t>
  </si>
  <si>
    <t>2070307</t>
  </si>
  <si>
    <t xml:space="preserve">       体育场馆</t>
  </si>
  <si>
    <t>2070308</t>
  </si>
  <si>
    <t xml:space="preserve">       群众体育</t>
  </si>
  <si>
    <t xml:space="preserve">   新闻出版电影</t>
  </si>
  <si>
    <t>2070605</t>
  </si>
  <si>
    <t xml:space="preserve">       出版发行</t>
  </si>
  <si>
    <t>2070607</t>
  </si>
  <si>
    <t xml:space="preserve">       电影</t>
  </si>
  <si>
    <t xml:space="preserve">   国家电影事业发展专项资金安排的支出</t>
  </si>
  <si>
    <t>2070799</t>
  </si>
  <si>
    <t xml:space="preserve">       其他特殊教育支出</t>
  </si>
  <si>
    <t xml:space="preserve">   广播电视</t>
  </si>
  <si>
    <t>2070806</t>
  </si>
  <si>
    <t xml:space="preserve">       监测监管</t>
  </si>
  <si>
    <t>2070807</t>
  </si>
  <si>
    <t xml:space="preserve">       传输发射</t>
  </si>
  <si>
    <t>2070808</t>
  </si>
  <si>
    <t xml:space="preserve">       广播电视事务</t>
  </si>
  <si>
    <t>2070899</t>
  </si>
  <si>
    <t xml:space="preserve">       其他广播电视支出</t>
  </si>
  <si>
    <t>七、社会保障和就业支出</t>
  </si>
  <si>
    <t xml:space="preserve">   人力资源和社会保障管理事务</t>
  </si>
  <si>
    <t>2080101</t>
  </si>
  <si>
    <t>2080106</t>
  </si>
  <si>
    <t xml:space="preserve">       就业管理事务</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</si>
  <si>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</si>
  <si>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</si>
  <si>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</si>
  <si>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</si>
  <si>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</si>
  <si>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</si>
  <si>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</si>
  <si>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</si>
  <si>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2080150</t>
  </si>
  <si>
    <t>2080199</t>
  </si>
  <si>
    <t xml:space="preserve">       其他人力资源和社会保障管理事务支出</t>
  </si>
  <si>
    <t xml:space="preserve">   民政管理事务</t>
  </si>
  <si>
    <t>2080201</t>
  </si>
  <si>
    <t>2080299</t>
  </si>
  <si>
    <t xml:space="preserve">       其他民政管理事务支出</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</si>
  <si>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</si>
  <si>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</si>
  <si>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</si>
  <si>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</si>
  <si>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</si>
  <si>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</si>
  <si>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</si>
  <si>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 xml:space="preserve">   企业改革补助</t>
  </si>
  <si>
    <t>2080699</t>
  </si>
  <si>
    <t xml:space="preserve">       其他企业改革发展补助</t>
  </si>
  <si>
    <t xml:space="preserve">   就业补助</t>
  </si>
  <si>
    <t>2080701</t>
  </si>
  <si>
    <t xml:space="preserve">       就业创业服务补贴</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</si>
  <si>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</si>
  <si>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</si>
  <si>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</si>
  <si>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</si>
  <si>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</si>
  <si>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</si>
  <si>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</si>
  <si>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</si>
  <si>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</si>
  <si>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2080899</t>
  </si>
  <si>
    <t xml:space="preserve">       其他优抚支出</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</si>
  <si>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</si>
  <si>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</si>
  <si>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</si>
  <si>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</si>
  <si>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</si>
  <si>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</si>
  <si>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</si>
  <si>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2080905</t>
  </si>
  <si>
    <t xml:space="preserve">       军队转业干部安置</t>
  </si>
  <si>
    <t>2080999</t>
  </si>
  <si>
    <t xml:space="preserve">       其他退役安置支出</t>
  </si>
  <si>
    <t xml:space="preserve">   社会福利</t>
  </si>
  <si>
    <t>2081001</t>
  </si>
  <si>
    <t xml:space="preserve">       儿童福利</t>
  </si>
  <si>
    <t>2081002</t>
  </si>
  <si>
    <t xml:space="preserve">       老年福利</t>
  </si>
  <si>
    <t>2081004</t>
  </si>
  <si>
    <t xml:space="preserve">       殡葬</t>
  </si>
  <si>
    <t>2081006</t>
  </si>
  <si>
    <t xml:space="preserve">       养老服务</t>
  </si>
  <si>
    <t xml:space="preserve">   残疾人事业</t>
  </si>
  <si>
    <t>2081101</t>
  </si>
  <si>
    <t>2081107</t>
  </si>
  <si>
    <t xml:space="preserve">       残疾人生活和护理补贴</t>
  </si>
  <si>
    <t>2081199</t>
  </si>
  <si>
    <t xml:space="preserve">       其他残疾人事业支出</t>
  </si>
  <si>
    <t xml:space="preserve">   最低生活保障</t>
  </si>
  <si>
    <t>2081901</t>
  </si>
  <si>
    <t xml:space="preserve">       城市最低生活保障金支出</t>
  </si>
  <si>
    <t>2081902</t>
  </si>
  <si>
    <t xml:space="preserve">       农村最低生活保障金支出</t>
  </si>
  <si>
    <t xml:space="preserve">   特困人员救助供养</t>
  </si>
  <si>
    <t>2082102</t>
  </si>
  <si>
    <t xml:space="preserve">       农村特困人员救助供养支出</t>
  </si>
  <si>
    <t xml:space="preserve">   其他生活救助</t>
  </si>
  <si>
    <t>2082501</t>
  </si>
  <si>
    <t xml:space="preserve">       其他城市生活救助</t>
  </si>
  <si>
    <t>2082502</t>
  </si>
  <si>
    <t xml:space="preserve">       其他农村生活救助</t>
  </si>
  <si>
    <t xml:space="preserve">   退役军人管理事务</t>
  </si>
  <si>
    <t>2082801</t>
  </si>
  <si>
    <t>2082804</t>
  </si>
  <si>
    <t xml:space="preserve">       拥军优属</t>
  </si>
  <si>
    <t>2082850</t>
  </si>
  <si>
    <t>2082899</t>
  </si>
  <si>
    <t xml:space="preserve">       其他退役军人事务管理支出</t>
  </si>
  <si>
    <t xml:space="preserve">   其他社会保障和就业支出</t>
  </si>
  <si>
    <t>2089999</t>
  </si>
  <si>
    <t xml:space="preserve">       其他社会保障和就业支出</t>
  </si>
  <si>
    <t>八、社会保险基金支出</t>
  </si>
  <si>
    <t xml:space="preserve">   事业保险基金支出</t>
  </si>
  <si>
    <t>2090202</t>
  </si>
  <si>
    <t xml:space="preserve">       医疗保险费</t>
  </si>
  <si>
    <t xml:space="preserve">   职工基本医疗保险基金支出</t>
  </si>
  <si>
    <t>2090399</t>
  </si>
  <si>
    <t xml:space="preserve">       其他职工基本医疗保险基金支出</t>
  </si>
  <si>
    <t xml:space="preserve">   机关事业单位基本养老保险基金支出</t>
  </si>
  <si>
    <t>2091101</t>
  </si>
  <si>
    <t xml:space="preserve">       基本养老金支出</t>
  </si>
  <si>
    <t>2091199</t>
  </si>
  <si>
    <t xml:space="preserve">       其他机关事业单位基本养老保险基金支出</t>
  </si>
  <si>
    <t xml:space="preserve">   卫生健康管理事务</t>
  </si>
  <si>
    <t>2100101</t>
  </si>
  <si>
    <t>2100102</t>
  </si>
  <si>
    <t>2100199</t>
  </si>
  <si>
    <t xml:space="preserve">       其他卫生健康管理事务支出</t>
  </si>
  <si>
    <t xml:space="preserve">   公立医院</t>
  </si>
  <si>
    <t>2100201</t>
  </si>
  <si>
    <t xml:space="preserve">       综合医院</t>
  </si>
  <si>
    <t>2100202</t>
  </si>
  <si>
    <t xml:space="preserve">       中医（民族）医院</t>
  </si>
  <si>
    <t xml:space="preserve">   基层医疗卫生机构</t>
  </si>
  <si>
    <t>2100301</t>
  </si>
  <si>
    <t xml:space="preserve">       城市社区卫生机构</t>
  </si>
  <si>
    <t>2100302</t>
  </si>
  <si>
    <t xml:space="preserve">       乡镇卫生院</t>
  </si>
  <si>
    <t>2100399</t>
  </si>
  <si>
    <t xml:space="preserve">       其他基层医疗卫生机构支出</t>
  </si>
  <si>
    <t xml:space="preserve">   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</si>
  <si>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</si>
  <si>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</si>
  <si>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</si>
  <si>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</si>
  <si>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</si>
  <si>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</si>
  <si>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</si>
  <si>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</si>
  <si>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</si>
  <si>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重大公共卫生服务</t>
  </si>
  <si>
    <t>2100499</t>
  </si>
  <si>
    <t xml:space="preserve">       其他公共卫生支出</t>
  </si>
  <si>
    <t xml:space="preserve">   中医药</t>
  </si>
  <si>
    <t>2100601</t>
  </si>
  <si>
    <t xml:space="preserve">       中医（民族医）药专项</t>
  </si>
  <si>
    <t xml:space="preserve">   计划生育事务</t>
  </si>
  <si>
    <t>2100717</t>
  </si>
  <si>
    <t xml:space="preserve">       计划生育服务</t>
  </si>
  <si>
    <t>2100799</t>
  </si>
  <si>
    <t xml:space="preserve">       其他计划生育事务支出</t>
  </si>
  <si>
    <t xml:space="preserve">   行政事业单位医疗</t>
  </si>
  <si>
    <t>2101101</t>
  </si>
  <si>
    <t xml:space="preserve">       行政单位医疗</t>
  </si>
  <si>
    <t>2101102</t>
  </si>
  <si>
    <t xml:space="preserve">       事业单位医疗</t>
  </si>
  <si>
    <t>2101199</t>
  </si>
  <si>
    <t xml:space="preserve">       其他行政事业单位医疗支出</t>
  </si>
  <si>
    <t xml:space="preserve">   财政对基本医疗保险基金的补助</t>
  </si>
  <si>
    <t>2101202</t>
  </si>
  <si>
    <t xml:space="preserve">       财政对城乡居民基本医疗保险基金的补助</t>
  </si>
  <si>
    <t xml:space="preserve">   医疗救助</t>
  </si>
  <si>
    <t>2101301</t>
  </si>
  <si>
    <t xml:space="preserve">       城乡医疗救助</t>
  </si>
  <si>
    <t xml:space="preserve">   优抚对象医疗</t>
  </si>
  <si>
    <t>2101401</t>
  </si>
  <si>
    <t xml:space="preserve">       优抚对象医疗补助</t>
  </si>
  <si>
    <t xml:space="preserve">   医疗保障管理事务</t>
  </si>
  <si>
    <t>2101501</t>
  </si>
  <si>
    <t>2101550</t>
  </si>
  <si>
    <t>2101599</t>
  </si>
  <si>
    <t xml:space="preserve">       其他医疗保障管理事务</t>
  </si>
  <si>
    <t xml:space="preserve">   其他卫生健康支出</t>
  </si>
  <si>
    <t>2109999</t>
  </si>
  <si>
    <t xml:space="preserve">       其他卫生健康支出</t>
  </si>
  <si>
    <t xml:space="preserve">   环境保护管理事务</t>
  </si>
  <si>
    <t>2110101</t>
  </si>
  <si>
    <t xml:space="preserve">   环境监测与监察</t>
  </si>
  <si>
    <t>2110299</t>
  </si>
  <si>
    <t xml:space="preserve">       其他环境监测与监察支出</t>
  </si>
  <si>
    <t xml:space="preserve">   污染防治</t>
  </si>
  <si>
    <t>2110302</t>
  </si>
  <si>
    <t xml:space="preserve">       水体</t>
  </si>
  <si>
    <t xml:space="preserve">   自然生态保护</t>
  </si>
  <si>
    <t>2110402</t>
  </si>
  <si>
    <t xml:space="preserve">       农村环境保护</t>
  </si>
  <si>
    <t xml:space="preserve">   退耕还林还草</t>
  </si>
  <si>
    <t>2110602</t>
  </si>
  <si>
    <t xml:space="preserve">       退耕现金</t>
  </si>
  <si>
    <t xml:space="preserve">   污染减排</t>
  </si>
  <si>
    <t>2111102</t>
  </si>
  <si>
    <t xml:space="preserve">       生态环境执法监察</t>
  </si>
  <si>
    <t xml:space="preserve">   其他节能环保支出</t>
  </si>
  <si>
    <t>2119999</t>
  </si>
  <si>
    <t xml:space="preserve">       其他节能环保支出</t>
  </si>
  <si>
    <t xml:space="preserve">   城乡社区管理事务</t>
  </si>
  <si>
    <t>2120101</t>
  </si>
  <si>
    <t>2120104</t>
  </si>
  <si>
    <t xml:space="preserve">       城管执法</t>
  </si>
  <si>
    <t>2120105</t>
  </si>
  <si>
    <t xml:space="preserve">       工程建设标准规范编制与监管</t>
  </si>
  <si>
    <t xml:space="preserve">   城乡社区公共设施</t>
  </si>
  <si>
    <t>2120303</t>
  </si>
  <si>
    <t xml:space="preserve">       小城镇基础设施建设</t>
  </si>
  <si>
    <t>2120399</t>
  </si>
  <si>
    <t xml:space="preserve">       其他城乡社区公共设施支出</t>
  </si>
  <si>
    <t xml:space="preserve">   城乡社区环境卫生</t>
  </si>
  <si>
    <t>2120501</t>
  </si>
  <si>
    <t xml:space="preserve">       城乡社区环境卫生</t>
  </si>
  <si>
    <t xml:space="preserve">   国有土地使用权出让收入安排的支出</t>
  </si>
  <si>
    <t>2120899</t>
  </si>
  <si>
    <t xml:space="preserve">       其他国有土地使用权出让收入安排的支出</t>
  </si>
  <si>
    <t xml:space="preserve">   城市基础设置配套费安排的支出</t>
  </si>
  <si>
    <t>2121399</t>
  </si>
  <si>
    <t xml:space="preserve">       城市基础设置配套费安排的支出</t>
  </si>
  <si>
    <t xml:space="preserve">   其他城乡社区支出</t>
  </si>
  <si>
    <t>2129999</t>
  </si>
  <si>
    <t xml:space="preserve">       其他城乡社区支出</t>
  </si>
  <si>
    <t xml:space="preserve">   农业农村</t>
  </si>
  <si>
    <t>2130101</t>
  </si>
  <si>
    <t>2130104</t>
  </si>
  <si>
    <t>2130108</t>
  </si>
  <si>
    <t xml:space="preserve">       病虫害控制</t>
  </si>
  <si>
    <t>2130122</t>
  </si>
  <si>
    <t xml:space="preserve">       农业生产发展</t>
  </si>
  <si>
    <t>2130124</t>
  </si>
  <si>
    <t xml:space="preserve">       农村合作经济</t>
  </si>
  <si>
    <t>2130126</t>
  </si>
  <si>
    <t xml:space="preserve">       农村社会事业</t>
  </si>
  <si>
    <t>2130135</t>
  </si>
  <si>
    <t xml:space="preserve">       农业资源保护修复与利用</t>
  </si>
  <si>
    <t>2130148</t>
  </si>
  <si>
    <t xml:space="preserve">       渔业发展</t>
  </si>
  <si>
    <t>2130153</t>
  </si>
  <si>
    <t xml:space="preserve">       农田建设</t>
  </si>
  <si>
    <t>2130199</t>
  </si>
  <si>
    <t xml:space="preserve">       其他农业支出</t>
  </si>
  <si>
    <t xml:space="preserve">   林业和草原</t>
  </si>
  <si>
    <t>2130201</t>
  </si>
  <si>
    <t>2130204</t>
  </si>
  <si>
    <t xml:space="preserve">       事业机构</t>
  </si>
  <si>
    <t>2130205</t>
  </si>
  <si>
    <t xml:space="preserve">       森林资源培育</t>
  </si>
  <si>
    <t>2130207</t>
  </si>
  <si>
    <t xml:space="preserve">       森林资源管理</t>
  </si>
  <si>
    <t>2130212</t>
  </si>
  <si>
    <t xml:space="preserve">       湿地保护</t>
  </si>
  <si>
    <t>2130236</t>
  </si>
  <si>
    <t xml:space="preserve">       草原管理</t>
  </si>
  <si>
    <t xml:space="preserve">   水利</t>
  </si>
  <si>
    <t>2130301</t>
  </si>
  <si>
    <t>2130304</t>
  </si>
  <si>
    <t xml:space="preserve">       水利行业业务管理</t>
  </si>
  <si>
    <t>2130305</t>
  </si>
  <si>
    <t xml:space="preserve">       水利工程建设</t>
  </si>
  <si>
    <t>2130306</t>
  </si>
  <si>
    <t xml:space="preserve">       水利工程运行与维护</t>
  </si>
  <si>
    <t>2130310</t>
  </si>
  <si>
    <t xml:space="preserve">       水土保持</t>
  </si>
  <si>
    <t>2130312</t>
  </si>
  <si>
    <t xml:space="preserve">       水质监测</t>
  </si>
  <si>
    <t>2130315</t>
  </si>
  <si>
    <t xml:space="preserve">       抗旱</t>
  </si>
  <si>
    <t>2130399</t>
  </si>
  <si>
    <t xml:space="preserve">       其他水利支出</t>
  </si>
  <si>
    <t xml:space="preserve">   巩固脱贫衔接乡村振兴</t>
  </si>
  <si>
    <t>2130501</t>
  </si>
  <si>
    <t>2130504</t>
  </si>
  <si>
    <t xml:space="preserve">       农村基础设施建设</t>
  </si>
  <si>
    <t>2130505</t>
  </si>
  <si>
    <t xml:space="preserve">       生产发展</t>
  </si>
  <si>
    <t>2130506</t>
  </si>
  <si>
    <t xml:space="preserve">       社会发展</t>
  </si>
  <si>
    <t>2130507</t>
  </si>
  <si>
    <t xml:space="preserve">       贷款奖补和贴息</t>
  </si>
  <si>
    <t>2130550</t>
  </si>
  <si>
    <t>2130599</t>
  </si>
  <si>
    <t xml:space="preserve">       其他巩固脱贫衔接乡村振兴支出</t>
  </si>
  <si>
    <t xml:space="preserve">   农村综合改革</t>
  </si>
  <si>
    <t>2130701</t>
  </si>
  <si>
    <t xml:space="preserve">       对村级公益事业补助</t>
  </si>
  <si>
    <t xml:space="preserve">   普惠金融发展支出</t>
  </si>
  <si>
    <t>2130803</t>
  </si>
  <si>
    <t xml:space="preserve">       农业保险保费补贴</t>
  </si>
  <si>
    <t xml:space="preserve">   公路水路运输</t>
  </si>
  <si>
    <t>2140101</t>
  </si>
  <si>
    <t>2140104</t>
  </si>
  <si>
    <t xml:space="preserve">       公路建设</t>
  </si>
  <si>
    <t>2140106</t>
  </si>
  <si>
    <t xml:space="preserve">       公路养护</t>
  </si>
  <si>
    <t>2140112</t>
  </si>
  <si>
    <t xml:space="preserve">       公路运输管理</t>
  </si>
  <si>
    <t>2140123</t>
  </si>
  <si>
    <t xml:space="preserve">       航道维护</t>
  </si>
  <si>
    <t xml:space="preserve">   其他交通运输支出</t>
  </si>
  <si>
    <t>2149999</t>
  </si>
  <si>
    <t xml:space="preserve">       其他交通运输支出</t>
  </si>
  <si>
    <t xml:space="preserve">   工业和信息产业监管</t>
  </si>
  <si>
    <t>2150501</t>
  </si>
  <si>
    <t>2150502</t>
  </si>
  <si>
    <t>2150517</t>
  </si>
  <si>
    <t xml:space="preserve">       产业发展</t>
  </si>
  <si>
    <t>2150550</t>
  </si>
  <si>
    <t>2150599</t>
  </si>
  <si>
    <t xml:space="preserve">       其他工业和信息产业监管支出</t>
  </si>
  <si>
    <t xml:space="preserve">   国有资产监管</t>
  </si>
  <si>
    <t>2150702</t>
  </si>
  <si>
    <t xml:space="preserve">   支持中小企业发展和管理支出</t>
  </si>
  <si>
    <t>2150899</t>
  </si>
  <si>
    <t xml:space="preserve">       其他支持中小企业发展和管理支出</t>
  </si>
  <si>
    <t xml:space="preserve">   商业流通事务</t>
  </si>
  <si>
    <t>2160201</t>
  </si>
  <si>
    <t>2160202</t>
  </si>
  <si>
    <t>2160299</t>
  </si>
  <si>
    <t xml:space="preserve">       其他商业流通事务支出</t>
  </si>
  <si>
    <t>十六、自然资源海洋气象等支出</t>
  </si>
  <si>
    <t xml:space="preserve">   自然资源事务</t>
  </si>
  <si>
    <t>2200101</t>
  </si>
  <si>
    <t>2200104</t>
  </si>
  <si>
    <t xml:space="preserve">       自然资源规划及管理</t>
  </si>
  <si>
    <t>2200106</t>
  </si>
  <si>
    <t xml:space="preserve">       自然资源利用与保护</t>
  </si>
  <si>
    <t>2200150</t>
  </si>
  <si>
    <t>2200199</t>
  </si>
  <si>
    <t xml:space="preserve">       其他自然资源事务支出</t>
  </si>
  <si>
    <t xml:space="preserve">   气象事务</t>
  </si>
  <si>
    <t>2200504</t>
  </si>
  <si>
    <t xml:space="preserve">       气象事业机构</t>
  </si>
  <si>
    <t>2200509</t>
  </si>
  <si>
    <t xml:space="preserve">       气象服务</t>
  </si>
  <si>
    <t>十七、住房保障支出</t>
  </si>
  <si>
    <t xml:space="preserve">   保障性安居工程支出</t>
  </si>
  <si>
    <t>2210101</t>
  </si>
  <si>
    <t xml:space="preserve">       廉租住房</t>
  </si>
  <si>
    <t>2210105</t>
  </si>
  <si>
    <t xml:space="preserve">       农村危房改造</t>
  </si>
  <si>
    <t>2210106</t>
  </si>
  <si>
    <t xml:space="preserve">       公共租赁住房</t>
  </si>
  <si>
    <t>2210108</t>
  </si>
  <si>
    <t xml:space="preserve">       老旧小区改造</t>
  </si>
  <si>
    <t xml:space="preserve">   住房改革支出</t>
  </si>
  <si>
    <t>2210201</t>
  </si>
  <si>
    <t xml:space="preserve">       住房公积金</t>
  </si>
  <si>
    <t>十八、粮油物资储备支出</t>
  </si>
  <si>
    <t xml:space="preserve">   粮油储备</t>
  </si>
  <si>
    <t>2220499</t>
  </si>
  <si>
    <t xml:space="preserve">       其他粮油储备支出</t>
  </si>
  <si>
    <t>十九、灾害防治及应急管理支出</t>
  </si>
  <si>
    <t xml:space="preserve">   应急管理事务</t>
  </si>
  <si>
    <t>2240101</t>
  </si>
  <si>
    <t>2240106</t>
  </si>
  <si>
    <t xml:space="preserve">       安全监管</t>
  </si>
  <si>
    <t>2240108</t>
  </si>
  <si>
    <t xml:space="preserve">       应急救援</t>
  </si>
  <si>
    <t>2240150</t>
  </si>
  <si>
    <t>2240199</t>
  </si>
  <si>
    <t xml:space="preserve">       其他应急管理支出</t>
  </si>
  <si>
    <t xml:space="preserve">   地震事务</t>
  </si>
  <si>
    <t>2240550</t>
  </si>
  <si>
    <t xml:space="preserve">       地震事业机构</t>
  </si>
  <si>
    <t xml:space="preserve">   自然灾害防治</t>
  </si>
  <si>
    <t>2240601</t>
  </si>
  <si>
    <t xml:space="preserve">       地质灾害防治</t>
  </si>
  <si>
    <t xml:space="preserve">   自然灾害救灾及恢复重建支出</t>
  </si>
  <si>
    <t>2240703</t>
  </si>
  <si>
    <t xml:space="preserve">       自然灾害救灾补助</t>
  </si>
  <si>
    <t>二十、其他支出</t>
  </si>
  <si>
    <t xml:space="preserve">   年初预留</t>
  </si>
  <si>
    <t>2290201</t>
  </si>
  <si>
    <t xml:space="preserve">       年初预留</t>
  </si>
  <si>
    <t xml:space="preserve">   其他支出</t>
  </si>
  <si>
    <t>2299999</t>
  </si>
  <si>
    <t>二十一、转移性支出</t>
  </si>
  <si>
    <t xml:space="preserve">   一般性转移支付</t>
  </si>
  <si>
    <t>2300201</t>
  </si>
  <si>
    <t xml:space="preserve">       上解上级支出</t>
  </si>
  <si>
    <t xml:space="preserve">   专项转移支付</t>
  </si>
  <si>
    <t>2300311</t>
  </si>
  <si>
    <t>二十二、债务付息支出</t>
  </si>
  <si>
    <t xml:space="preserve">   地方政府一般债务付息支出</t>
  </si>
  <si>
    <t>2320301</t>
  </si>
  <si>
    <t xml:space="preserve">       地方政府一般债券付息支出</t>
  </si>
  <si>
    <t>二十三、抗疫特别国债安排的支出</t>
  </si>
  <si>
    <t xml:space="preserve">   抗疫相关支出</t>
  </si>
  <si>
    <t>2340203</t>
  </si>
  <si>
    <t xml:space="preserve">       创业担保贷款贴息</t>
  </si>
  <si>
    <t>表18</t>
  </si>
  <si>
    <t>（按功能分类科目的基本支出和项目支出）</t>
  </si>
  <si>
    <t>项         目</t>
  </si>
  <si>
    <r>
      <rPr>
        <sz val="14"/>
        <rFont val="黑体"/>
        <charset val="134"/>
      </rPr>
      <t>预 算</t>
    </r>
    <r>
      <rPr>
        <sz val="14"/>
        <rFont val="黑体"/>
        <charset val="134"/>
      </rPr>
      <t xml:space="preserve"> </t>
    </r>
    <r>
      <rPr>
        <sz val="14"/>
        <rFont val="黑体"/>
        <charset val="134"/>
      </rPr>
      <t>数</t>
    </r>
  </si>
  <si>
    <t>小计</t>
  </si>
  <si>
    <t>基本支出</t>
  </si>
  <si>
    <t>项目支出</t>
  </si>
  <si>
    <r>
      <rPr>
        <sz val="10"/>
        <rFont val="宋体"/>
        <charset val="134"/>
      </rPr>
      <t>注：在功能分类的基础上，为衔接表</t>
    </r>
    <r>
      <rPr>
        <sz val="10"/>
        <rFont val="Arial"/>
        <charset val="134"/>
      </rPr>
      <t>16</t>
    </r>
    <r>
      <rPr>
        <sz val="10"/>
        <rFont val="宋体"/>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</si>
  <si>
    <t>表19</t>
  </si>
  <si>
    <t xml:space="preserve">2022年县本级一般公共预算本级基本支出预算表 </t>
  </si>
  <si>
    <t>（按经济分类科目）</t>
  </si>
  <si>
    <t xml:space="preserve">           支       出</t>
  </si>
  <si>
    <t>预 算 数</t>
  </si>
  <si>
    <t>县级基本支出小计</t>
  </si>
  <si>
    <t>一、机关工资福利支出小计</t>
  </si>
  <si>
    <t xml:space="preserve">   工资奖金津补贴</t>
  </si>
  <si>
    <t xml:space="preserve">   社会保障缴费</t>
  </si>
  <si>
    <t xml:space="preserve">   住房公积金</t>
  </si>
  <si>
    <t xml:space="preserve">   其他工资福利支出</t>
  </si>
  <si>
    <t>二、机关商品和服务支出小计</t>
  </si>
  <si>
    <t xml:space="preserve">   办公费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</si>
  <si>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</si>
  <si>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</si>
  <si>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</si>
  <si>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</si>
  <si>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</si>
  <si>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</si>
  <si>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</si>
  <si>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</si>
  <si>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三、对事业单位经常性补助小计</t>
  </si>
  <si>
    <t xml:space="preserve">  工资福利支出</t>
  </si>
  <si>
    <t xml:space="preserve">  商品和服务支出</t>
  </si>
  <si>
    <t>四、对个人和家庭的补助小计</t>
  </si>
  <si>
    <t xml:space="preserve">  社会福利和救助</t>
  </si>
  <si>
    <t xml:space="preserve">  离退休费</t>
  </si>
  <si>
    <t xml:space="preserve">  其他]对个人和家庭补助</t>
  </si>
  <si>
    <t>注：1.本表按照新的“政府预算支出经济分类科目” 将县本级基本支出细化到款级科目。 
    2.本表的本级基本支出合计数与表15的本级基本支出合计数相等。</t>
  </si>
  <si>
    <t>表20</t>
  </si>
  <si>
    <t>增值税返还</t>
  </si>
  <si>
    <t>消费税返还</t>
  </si>
  <si>
    <t>所得税基数返还</t>
  </si>
  <si>
    <t>体制补助收入</t>
  </si>
  <si>
    <t>均衡性转移支付收入</t>
  </si>
  <si>
    <t>巩固脱贫攻坚衔接乡村振兴专项转移支付</t>
  </si>
  <si>
    <t>县级基本财力保障机制奖补资金收入</t>
  </si>
  <si>
    <t>结算补助收入</t>
  </si>
  <si>
    <t>资源枯竭型城市转移支付收入</t>
  </si>
  <si>
    <t>重点生态功能区转移支付收入</t>
  </si>
  <si>
    <t>固定数额补助收入</t>
  </si>
  <si>
    <t>革命老区转移支付收入</t>
  </si>
  <si>
    <t>欠发达地区转移支付收入</t>
  </si>
  <si>
    <t>一般公共服务共同事权转移支付收入</t>
  </si>
  <si>
    <t>公共安全共同事权转移支付收入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</si>
  <si>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</si>
  <si>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</si>
  <si>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</si>
  <si>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</si>
  <si>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</si>
  <si>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</si>
  <si>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农林水共同财政事权转移支付收入</t>
  </si>
  <si>
    <t>交通运输共同事权转移支付收入</t>
  </si>
  <si>
    <t>住房保障共同财政事权转移支付收入</t>
  </si>
  <si>
    <t>其他共同财政事权转移支付收入</t>
  </si>
  <si>
    <t>其他一般性转移支付收入</t>
  </si>
  <si>
    <t>国防</t>
  </si>
  <si>
    <t>公共安全</t>
  </si>
  <si>
    <t>教育</t>
  </si>
  <si>
    <t>科学技术</t>
  </si>
  <si>
    <t>文化旅游体育与传媒</t>
  </si>
  <si>
    <t>社会保障和就业</t>
  </si>
  <si>
    <t>城乡社区</t>
  </si>
  <si>
    <t>卫生健康</t>
  </si>
  <si>
    <t>节能环保</t>
  </si>
  <si>
    <t>农林水</t>
  </si>
  <si>
    <t>交通运输</t>
  </si>
  <si>
    <t>资源勘探信息等</t>
  </si>
  <si>
    <t>商业服务业</t>
  </si>
  <si>
    <t>自然资源海洋气象等</t>
  </si>
  <si>
    <t>住房保障</t>
  </si>
  <si>
    <t>灾害防治与应急管理</t>
  </si>
  <si>
    <t>其他</t>
  </si>
  <si>
    <t xml:space="preserve">注：本表详细反映2022年一般公共预算转移支付收入和转移支付支出情况。 </t>
  </si>
  <si>
    <t>表21</t>
  </si>
  <si>
    <t xml:space="preserve">2022年县本级一般公共预算转移支付支出预算表 </t>
  </si>
  <si>
    <t>（分地区）</t>
  </si>
  <si>
    <t>注：本表直观反映预算安排中县对各乡镇的补助情况。按照《预算法》规定，转移支付应当分地区、分项目编制。</t>
  </si>
  <si>
    <t>表22</t>
  </si>
  <si>
    <t>注：本表直观反映年初县对乡镇的转移支付分项目情况。</t>
  </si>
  <si>
    <t>表23</t>
  </si>
  <si>
    <t>二、国家电影事业发展专项资金</t>
  </si>
  <si>
    <t>二、社会保障和就业</t>
  </si>
  <si>
    <t>三、国有土地收益基金收入</t>
  </si>
  <si>
    <t>四、农业土地开发资金收入</t>
  </si>
  <si>
    <t>五、国有土地使用权出让收入</t>
  </si>
  <si>
    <t>六、大中型水库库区基金收入</t>
  </si>
  <si>
    <t>六、卫生健康支出</t>
  </si>
  <si>
    <t>七、彩票公益金收入</t>
  </si>
  <si>
    <t>七、节能环保支出</t>
  </si>
  <si>
    <t>八、小型水库移民扶助基金收入</t>
  </si>
  <si>
    <t>八、其他支出</t>
  </si>
  <si>
    <t>九、污水处理费收入</t>
  </si>
  <si>
    <t>九、债务付息支出</t>
  </si>
  <si>
    <t>十、彩票发行机构和彩票销售机构的业务费用</t>
  </si>
  <si>
    <t>十一、城市基础设施配套费收入</t>
  </si>
  <si>
    <t>二、地方政府债务收入</t>
  </si>
  <si>
    <t xml:space="preserve">    地方政府债券收入（新增）</t>
  </si>
  <si>
    <t>三、上解上级支出</t>
  </si>
  <si>
    <t>注：1.本表直观反映2022年政府性基金预算收入与支出的平衡关系。
    2.收入总计（本级收入合计+转移性收入合计）=支出总计（本级支出合计+转移性支出合计）。</t>
  </si>
  <si>
    <t>表24</t>
  </si>
  <si>
    <t>关于2022年县级政府性基金预算收支预算的
说          明</t>
  </si>
  <si>
    <r>
      <rPr>
        <sz val="16"/>
        <rFont val="方正仿宋_GBK"/>
        <charset val="134"/>
      </rPr>
      <t xml:space="preserve">    政府性基金预算是对依照法律、行政法规的规定在一定期限内向特定对象征收、收取或者以其他方式筹集的资金，专项用于特定公共事业发展的收支预算。
</t>
    </r>
    <r>
      <rPr>
        <sz val="16"/>
        <rFont val="Times New Roman"/>
        <charset val="134"/>
      </rPr>
      <t xml:space="preserve">    </t>
    </r>
    <r>
      <rPr>
        <sz val="16"/>
        <rFont val="方正仿宋_GBK"/>
        <charset val="134"/>
      </rPr>
      <t>一、</t>
    </r>
    <r>
      <rPr>
        <sz val="16"/>
        <rFont val="Times New Roman"/>
        <charset val="134"/>
      </rPr>
      <t>2022</t>
    </r>
    <r>
      <rPr>
        <sz val="16"/>
        <rFont val="方正仿宋_GBK"/>
        <charset val="134"/>
      </rPr>
      <t xml:space="preserve">年县本级政府性基金预算收入
</t>
    </r>
    <r>
      <rPr>
        <sz val="16"/>
        <rFont val="Times New Roman"/>
        <charset val="134"/>
      </rPr>
      <t xml:space="preserve">    2022</t>
    </r>
    <r>
      <rPr>
        <sz val="16"/>
        <rFont val="方正仿宋_GBK"/>
        <charset val="134"/>
      </rPr>
      <t>年县本级政府性基金预算收入年初预算为</t>
    </r>
    <r>
      <rPr>
        <sz val="16"/>
        <rFont val="Times New Roman"/>
        <charset val="134"/>
      </rPr>
      <t>27500</t>
    </r>
    <r>
      <rPr>
        <sz val="16"/>
        <rFont val="方正仿宋_GBK"/>
        <charset val="134"/>
      </rPr>
      <t>万元，较上年下降</t>
    </r>
    <r>
      <rPr>
        <sz val="16"/>
        <rFont val="Times New Roman"/>
        <charset val="134"/>
      </rPr>
      <t>3.44</t>
    </r>
    <r>
      <rPr>
        <sz val="16"/>
        <rFont val="方正仿宋_GBK"/>
        <charset val="134"/>
      </rPr>
      <t>％，其中，国有土地使用权出让收入</t>
    </r>
    <r>
      <rPr>
        <sz val="16"/>
        <rFont val="Times New Roman"/>
        <charset val="134"/>
      </rPr>
      <t>25000</t>
    </r>
    <r>
      <rPr>
        <sz val="16"/>
        <rFont val="方正仿宋_GBK"/>
        <charset val="134"/>
      </rPr>
      <t>万元，较上年下降</t>
    </r>
    <r>
      <rPr>
        <sz val="16"/>
        <rFont val="Times New Roman"/>
        <charset val="134"/>
      </rPr>
      <t>6.13</t>
    </r>
    <r>
      <rPr>
        <sz val="16"/>
        <rFont val="方正仿宋_GBK"/>
        <charset val="134"/>
      </rPr>
      <t xml:space="preserve">％。
</t>
    </r>
    <r>
      <rPr>
        <sz val="16"/>
        <rFont val="Times New Roman"/>
        <charset val="134"/>
      </rPr>
      <t xml:space="preserve">    </t>
    </r>
    <r>
      <rPr>
        <sz val="16"/>
        <rFont val="方正仿宋_GBK"/>
        <charset val="134"/>
      </rPr>
      <t>政府性基金预算本级收入加上上级补助、上年结转等，收入总</t>
    </r>
    <r>
      <rPr>
        <sz val="16"/>
        <rFont val="Times New Roman"/>
        <charset val="134"/>
      </rPr>
      <t>35026</t>
    </r>
    <r>
      <rPr>
        <sz val="16"/>
        <rFont val="方正仿宋_GBK"/>
        <charset val="134"/>
      </rPr>
      <t xml:space="preserve">万元。
</t>
    </r>
    <r>
      <rPr>
        <sz val="16"/>
        <rFont val="Times New Roman"/>
        <charset val="134"/>
      </rPr>
      <t xml:space="preserve">    </t>
    </r>
    <r>
      <rPr>
        <sz val="16"/>
        <rFont val="方正仿宋_GBK"/>
        <charset val="134"/>
      </rPr>
      <t>二、</t>
    </r>
    <r>
      <rPr>
        <sz val="16"/>
        <rFont val="Times New Roman"/>
        <charset val="134"/>
      </rPr>
      <t>2022</t>
    </r>
    <r>
      <rPr>
        <sz val="16"/>
        <rFont val="方正仿宋_GBK"/>
        <charset val="134"/>
      </rPr>
      <t xml:space="preserve">年县本级政府性基金预算支出
</t>
    </r>
    <r>
      <rPr>
        <sz val="16"/>
        <rFont val="Times New Roman"/>
        <charset val="134"/>
      </rPr>
      <t xml:space="preserve">    2022</t>
    </r>
    <r>
      <rPr>
        <sz val="16"/>
        <rFont val="方正仿宋_GBK"/>
        <charset val="134"/>
      </rPr>
      <t>年县本级政府性基金预算支出年初预算为</t>
    </r>
    <r>
      <rPr>
        <sz val="16"/>
        <rFont val="Times New Roman"/>
        <charset val="134"/>
      </rPr>
      <t>23926</t>
    </r>
    <r>
      <rPr>
        <sz val="16"/>
        <rFont val="方正仿宋_GBK"/>
        <charset val="134"/>
      </rPr>
      <t>万元，较上年增长</t>
    </r>
    <r>
      <rPr>
        <sz val="16"/>
        <rFont val="Times New Roman"/>
        <charset val="134"/>
      </rPr>
      <t>51.19%</t>
    </r>
    <r>
      <rPr>
        <sz val="16"/>
        <rFont val="方正仿宋_GBK"/>
        <charset val="134"/>
      </rPr>
      <t xml:space="preserve">。
</t>
    </r>
    <r>
      <rPr>
        <sz val="16"/>
        <rFont val="Times New Roman"/>
        <charset val="134"/>
      </rPr>
      <t xml:space="preserve">    </t>
    </r>
    <r>
      <rPr>
        <sz val="16"/>
        <rFont val="方正仿宋_GBK"/>
        <charset val="134"/>
      </rPr>
      <t>政府性基金预算本级支出加上补助乡镇、调出资金和上解支出等，支出总计</t>
    </r>
    <r>
      <rPr>
        <sz val="16"/>
        <rFont val="Times New Roman"/>
        <charset val="134"/>
      </rPr>
      <t>35026</t>
    </r>
    <r>
      <rPr>
        <sz val="16"/>
        <rFont val="方正仿宋_GBK"/>
        <charset val="134"/>
      </rPr>
      <t>万元。</t>
    </r>
  </si>
  <si>
    <t>表25</t>
  </si>
  <si>
    <t xml:space="preserve">   旅游发展基金支出</t>
  </si>
  <si>
    <t xml:space="preserve">      地方旅游开发项目补助</t>
  </si>
  <si>
    <t xml:space="preserve">      其他社会保障支出</t>
  </si>
  <si>
    <t xml:space="preserve">    污水处理费收入安排的支出</t>
  </si>
  <si>
    <t xml:space="preserve">      污水处理设施建设和运营</t>
  </si>
  <si>
    <t xml:space="preserve">    三峡水库库区基金支出</t>
  </si>
  <si>
    <t xml:space="preserve">      其他三峡水库库区基金支出</t>
  </si>
  <si>
    <t xml:space="preserve">    国家重大水利工程建设基金安排的支出</t>
  </si>
  <si>
    <t xml:space="preserve">      三峡后续工作</t>
  </si>
  <si>
    <t xml:space="preserve">    大中型水库库区基金支出</t>
  </si>
  <si>
    <t xml:space="preserve">        其他公路水路运输支出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</si>
  <si>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</si>
  <si>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</si>
  <si>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</si>
  <si>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</si>
  <si>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用于扶贫的彩票公益金支出</t>
  </si>
  <si>
    <t xml:space="preserve">      用于城乡医疗救助的彩票公益金支出</t>
  </si>
  <si>
    <t xml:space="preserve">      用于其他社会公益事业的彩票公益金支出</t>
  </si>
  <si>
    <t xml:space="preserve">      债务付息支出</t>
  </si>
  <si>
    <t>注：本表详细反映2022年政府性基金预算本级支出安排情况，按《预算法》要求细化到功能分类项级科目。</t>
  </si>
  <si>
    <t>表26</t>
  </si>
  <si>
    <t xml:space="preserve">    三峡水库库区基金</t>
  </si>
  <si>
    <t xml:space="preserve">    彩票发行销售机构业务费</t>
  </si>
  <si>
    <t xml:space="preserve">    彩票公益金</t>
  </si>
  <si>
    <t>注：本表详细反映2022年政府性基金预算转移支付收入和转移支付支出情况。</t>
  </si>
  <si>
    <t>表27</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</si>
  <si>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</si>
  <si>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</si>
  <si>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</si>
  <si>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</si>
  <si>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</si>
  <si>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</si>
  <si>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</si>
  <si>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</si>
  <si>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</si>
  <si>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结转上年</t>
  </si>
  <si>
    <t xml:space="preserve">    调出资金</t>
  </si>
  <si>
    <t>注：1.本表直观反映2022年国有资本经营预算收入与支出的平衡关系。
    2.收入总计（本级收入合计+转移性收入合计）=支出总计（本级支出合计+转移性支出合计）。</t>
  </si>
  <si>
    <t>关于2022年县级国有资本经营预算收支预算的
说              明</t>
  </si>
  <si>
    <r>
      <rPr>
        <sz val="16"/>
        <rFont val="Times New Roman"/>
        <charset val="134"/>
      </rPr>
      <t xml:space="preserve">    </t>
    </r>
    <r>
      <rPr>
        <sz val="16"/>
        <rFont val="方正仿宋_GBK"/>
        <charset val="134"/>
      </rPr>
      <t xml:space="preserve">国有资本经营预算是对国有资本收益作出支出安排的收支预算。
</t>
    </r>
    <r>
      <rPr>
        <sz val="16"/>
        <rFont val="Times New Roman"/>
        <charset val="134"/>
      </rPr>
      <t xml:space="preserve">      </t>
    </r>
    <r>
      <rPr>
        <sz val="16"/>
        <rFont val="方正黑体_GBK"/>
        <charset val="134"/>
      </rPr>
      <t>一、</t>
    </r>
    <r>
      <rPr>
        <sz val="16"/>
        <rFont val="Times New Roman"/>
        <charset val="134"/>
      </rPr>
      <t>2022</t>
    </r>
    <r>
      <rPr>
        <sz val="16"/>
        <rFont val="方正黑体_GBK"/>
        <charset val="134"/>
      </rPr>
      <t>年县本级国有资本经营预算收入</t>
    </r>
    <r>
      <rPr>
        <sz val="16"/>
        <rFont val="Times New Roman"/>
        <charset val="134"/>
      </rPr>
      <t xml:space="preserve">
    2022</t>
    </r>
    <r>
      <rPr>
        <sz val="16"/>
        <rFont val="方正仿宋_GBK"/>
        <charset val="134"/>
      </rPr>
      <t>年县本级国有资本经营预算收入年初预算为</t>
    </r>
    <r>
      <rPr>
        <sz val="16"/>
        <rFont val="Times New Roman"/>
        <charset val="134"/>
      </rPr>
      <t>3000</t>
    </r>
    <r>
      <rPr>
        <sz val="16"/>
        <rFont val="方正仿宋_GBK"/>
        <charset val="134"/>
      </rPr>
      <t>万元，较上年减少</t>
    </r>
    <r>
      <rPr>
        <sz val="16"/>
        <rFont val="Times New Roman"/>
        <charset val="134"/>
      </rPr>
      <t>10%</t>
    </r>
    <r>
      <rPr>
        <sz val="16"/>
        <rFont val="方正仿宋_GBK"/>
        <charset val="134"/>
      </rPr>
      <t xml:space="preserve">。
</t>
    </r>
    <r>
      <rPr>
        <sz val="16"/>
        <rFont val="Times New Roman"/>
        <charset val="134"/>
      </rPr>
      <t xml:space="preserve">    </t>
    </r>
    <r>
      <rPr>
        <sz val="16"/>
        <rFont val="方正仿宋_GBK"/>
        <charset val="134"/>
      </rPr>
      <t>国有资本经营预算上年结转</t>
    </r>
    <r>
      <rPr>
        <sz val="16"/>
        <rFont val="Times New Roman"/>
        <charset val="134"/>
      </rPr>
      <t>68</t>
    </r>
    <r>
      <rPr>
        <sz val="16"/>
        <rFont val="方正仿宋_GBK"/>
        <charset val="134"/>
      </rPr>
      <t>万元，无转移性收入，收入总计</t>
    </r>
    <r>
      <rPr>
        <sz val="16"/>
        <rFont val="Times New Roman"/>
        <charset val="134"/>
      </rPr>
      <t>3068</t>
    </r>
    <r>
      <rPr>
        <sz val="16"/>
        <rFont val="方正仿宋_GBK"/>
        <charset val="134"/>
      </rPr>
      <t xml:space="preserve">万元。
</t>
    </r>
    <r>
      <rPr>
        <sz val="16"/>
        <rFont val="Times New Roman"/>
        <charset val="134"/>
      </rPr>
      <t xml:space="preserve">    </t>
    </r>
    <r>
      <rPr>
        <sz val="16"/>
        <rFont val="方正黑体_GBK"/>
        <charset val="134"/>
      </rPr>
      <t>二、</t>
    </r>
    <r>
      <rPr>
        <sz val="16"/>
        <rFont val="Times New Roman"/>
        <charset val="134"/>
      </rPr>
      <t>2022</t>
    </r>
    <r>
      <rPr>
        <sz val="16"/>
        <rFont val="方正黑体_GBK"/>
        <charset val="134"/>
      </rPr>
      <t>年市本级国有资本经营预算支出</t>
    </r>
    <r>
      <rPr>
        <sz val="16"/>
        <rFont val="Times New Roman"/>
        <charset val="134"/>
      </rPr>
      <t xml:space="preserve">
    2022</t>
    </r>
    <r>
      <rPr>
        <sz val="16"/>
        <rFont val="方正仿宋_GBK"/>
        <charset val="134"/>
      </rPr>
      <t>年县本级国有资本经营预算支出年初预算为</t>
    </r>
    <r>
      <rPr>
        <sz val="16"/>
        <rFont val="Times New Roman"/>
        <charset val="134"/>
      </rPr>
      <t>568</t>
    </r>
    <r>
      <rPr>
        <sz val="16"/>
        <rFont val="方正仿宋_GBK"/>
        <charset val="134"/>
      </rPr>
      <t>万元，较上年减少</t>
    </r>
    <r>
      <rPr>
        <sz val="16"/>
        <rFont val="Times New Roman"/>
        <charset val="134"/>
      </rPr>
      <t>70.71%</t>
    </r>
    <r>
      <rPr>
        <sz val="16"/>
        <rFont val="方正仿宋_GBK"/>
        <charset val="134"/>
      </rPr>
      <t xml:space="preserve">。
</t>
    </r>
    <r>
      <rPr>
        <sz val="16"/>
        <rFont val="Times New Roman"/>
        <charset val="134"/>
      </rPr>
      <t xml:space="preserve">    </t>
    </r>
    <r>
      <rPr>
        <sz val="16"/>
        <rFont val="方正仿宋_GBK"/>
        <charset val="134"/>
      </rPr>
      <t>国有资本经营预算调出到一般公共预算</t>
    </r>
    <r>
      <rPr>
        <sz val="16"/>
        <rFont val="Times New Roman"/>
        <charset val="134"/>
      </rPr>
      <t>2500</t>
    </r>
    <r>
      <rPr>
        <sz val="16"/>
        <rFont val="方正仿宋_GBK"/>
        <charset val="134"/>
      </rPr>
      <t>万元，支出总计</t>
    </r>
    <r>
      <rPr>
        <sz val="16"/>
        <rFont val="Times New Roman"/>
        <charset val="134"/>
      </rPr>
      <t>3068</t>
    </r>
    <r>
      <rPr>
        <sz val="16"/>
        <rFont val="方正仿宋_GBK"/>
        <charset val="134"/>
      </rPr>
      <t>万元。</t>
    </r>
  </si>
  <si>
    <r>
      <rPr>
        <sz val="22"/>
        <color theme="1"/>
        <rFont val="方正小标宋_GBK"/>
        <charset val="134"/>
      </rPr>
      <t xml:space="preserve">2021年城口县社会保险基金收入预算表
</t>
    </r>
    <r>
      <rPr>
        <sz val="16"/>
        <color theme="1"/>
        <rFont val="方正小标宋_GBK"/>
        <charset val="134"/>
      </rPr>
      <t>（市级统一编制，县级不编制）</t>
    </r>
  </si>
  <si>
    <t>项目</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</si>
  <si>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</si>
  <si>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</si>
  <si>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</si>
  <si>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</si>
  <si>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</si>
  <si>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</si>
  <si>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</si>
  <si>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</si>
  <si>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</si>
  <si>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</si>
  <si>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</si>
  <si>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r>
      <rPr>
        <sz val="22"/>
        <color theme="1"/>
        <rFont val="方正小标宋_GBK"/>
        <charset val="134"/>
      </rPr>
      <t xml:space="preserve">2021年城口县社会保险基金支出预算表
</t>
    </r>
    <r>
      <rPr>
        <sz val="14"/>
        <color theme="1"/>
        <rFont val="方正小标宋_GBK"/>
        <charset val="134"/>
      </rPr>
      <t>（市级统一编制，县级不编制）</t>
    </r>
  </si>
  <si>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</si>
  <si>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</si>
  <si>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</si>
  <si>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</si>
  <si>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</si>
  <si>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</si>
  <si>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</si>
  <si>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</si>
  <si>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</si>
  <si>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</si>
  <si>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</si>
  <si>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</si>
  <si>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</si>
  <si>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r>
      <rPr>
        <sz val="22"/>
        <color theme="1"/>
        <rFont val="方正小标宋_GBK"/>
        <charset val="134"/>
      </rPr>
      <t xml:space="preserve">2021年城口县社会保险基金结余预算表
</t>
    </r>
    <r>
      <rPr>
        <sz val="12"/>
        <color theme="1"/>
        <rFont val="方正小标宋_GBK"/>
        <charset val="134"/>
      </rPr>
      <t>（市级统一编制，县级不编制）</t>
    </r>
  </si>
  <si>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</si>
  <si>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</si>
  <si>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</si>
  <si>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</si>
  <si>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</si>
  <si>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</si>
  <si>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</si>
  <si>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</si>
  <si>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</si>
  <si>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</si>
  <si>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</si>
  <si>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</si>
  <si>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</si>
  <si>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</si>
  <si>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</si>
  <si>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</si>
  <si>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r>
      <rPr>
        <sz val="22"/>
        <color theme="1"/>
        <rFont val="方正小标宋_GBK"/>
        <charset val="134"/>
      </rPr>
      <t xml:space="preserve">关于2021年社会保险基金预算收支预算的说明
</t>
    </r>
    <r>
      <rPr>
        <sz val="16"/>
        <color theme="1"/>
        <rFont val="方正小标宋_GBK"/>
        <charset val="134"/>
      </rPr>
      <t>（市级统一编制，县级无预算）</t>
    </r>
  </si>
  <si>
    <t xml:space="preserve">    社会保险基金预算是对社会保险缴款、一般公共预算安排和其他方式筹集的资金，专项用于社会保险的收支预算。社会保险基金实行全市统筹的体制。
     一、2021年全市社会保险基金预算收入。
    2021年全市社会保险基金预算收入  亿元，增长/下降  %。其中，基本养老保险基金收入  亿元，基本医疗保险基金收入  亿元，失业保险基金收入  亿元，工伤保险基金收入  亿元。
    二、2021年全市社会保险基金预算支出。
    2021年全市社会保险基金预算支出  亿元，增长/下降  %。其中，基本养老保险基金支出  亿元，基本医疗保险基金支出  亿元，失业保险基金支出  亿元，工伤保险基金支出  亿元。
    2021年全市社会保险基金预算当年结余  亿元，历年滚存结余  亿元。</t>
  </si>
  <si>
    <t>表28</t>
  </si>
  <si>
    <t>地   区</t>
  </si>
  <si>
    <t>2021年债务限额</t>
  </si>
  <si>
    <t>2021年债务余额预计执行数</t>
  </si>
  <si>
    <t>合计</t>
  </si>
  <si>
    <t>一般债务</t>
  </si>
  <si>
    <t>专项债务</t>
  </si>
  <si>
    <t>公  式</t>
  </si>
  <si>
    <t>A=B+C</t>
  </si>
  <si>
    <t>B</t>
  </si>
  <si>
    <t>C</t>
  </si>
  <si>
    <t>D=E+F</t>
  </si>
  <si>
    <t>E</t>
  </si>
  <si>
    <t>F</t>
  </si>
  <si>
    <t>城 口 县</t>
  </si>
  <si>
    <t>注：1.本表反映上一年度本地区、本级及所属地区政府债务限额及余额预计执行数。</t>
  </si>
  <si>
    <t xml:space="preserve">    2.本表由县级以上地方各级财政部门在本级人民代表大会批准预算后二十日内公开。</t>
  </si>
  <si>
    <t>表29</t>
  </si>
  <si>
    <t>项    目</t>
  </si>
  <si>
    <t>一、2020年末地方政府一般债务余额实际数</t>
  </si>
  <si>
    <t>二、2021年末地方政府一般债务限额</t>
  </si>
  <si>
    <t>三、2021年地方政府一般债务发行额</t>
  </si>
  <si>
    <t xml:space="preserve">    其中：中央转贷地方的国际金融组织和外国政府贷款</t>
  </si>
  <si>
    <t xml:space="preserve">              2021年地方政府一般债券发行额</t>
  </si>
  <si>
    <t xml:space="preserve">                    ——新增政府一般债券</t>
  </si>
  <si>
    <t xml:space="preserve">                   ——再融资政府一般债券（债务置换）</t>
  </si>
  <si>
    <t>四、2021年地方政府一般债务还本支出</t>
  </si>
  <si>
    <t>五、2021年末地方政府一般债务余额预计执行数</t>
  </si>
  <si>
    <t>六、2022年地方财政赤字</t>
  </si>
  <si>
    <t>市级财政暂未下达</t>
  </si>
  <si>
    <t>七、2022年地方政府一般债务限额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</si>
  <si>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</si>
  <si>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表30</t>
  </si>
  <si>
    <t>一、2020年末地方政府专项债务余额实际数</t>
  </si>
  <si>
    <t>二、2021年末地方政府专项债务限额</t>
  </si>
  <si>
    <t>三、2021年地方政府专项债务发行额</t>
  </si>
  <si>
    <t xml:space="preserve">           其中：再融资专项债券（债务置换）</t>
  </si>
  <si>
    <t>四、2021年地方政府专项债务还本支出</t>
  </si>
  <si>
    <t>五、2021年末地方政府专项债务余额预计执行数</t>
  </si>
  <si>
    <t>六、2022年地方政府专项债务新增限额</t>
  </si>
  <si>
    <t>暂未下达</t>
  </si>
  <si>
    <t>七、2022年末地方政府专项债务限额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</si>
  <si>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</si>
  <si>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表31</t>
  </si>
  <si>
    <t>城口县地方政府债券发行及还本付息情况表</t>
  </si>
  <si>
    <t>公式</t>
  </si>
  <si>
    <t>一、2021年发行预计执行数</t>
  </si>
  <si>
    <t>A=B+D</t>
  </si>
  <si>
    <t>（一）一般债券</t>
  </si>
  <si>
    <t xml:space="preserve">   其中：再融资债券</t>
  </si>
  <si>
    <t>（二）专项债券</t>
  </si>
  <si>
    <t>D</t>
  </si>
  <si>
    <t>二、2021年还本支出预计执行数</t>
  </si>
  <si>
    <t>F=G+H</t>
  </si>
  <si>
    <t>G</t>
  </si>
  <si>
    <t>H</t>
  </si>
  <si>
    <t>三、2021年付息支出预计执行数</t>
  </si>
  <si>
    <t>I=J+K</t>
  </si>
  <si>
    <t>J</t>
  </si>
  <si>
    <t>K</t>
  </si>
  <si>
    <t>四、2022年还本支出预算数</t>
  </si>
  <si>
    <t>L=M+O</t>
  </si>
  <si>
    <t>M</t>
  </si>
  <si>
    <t xml:space="preserve">   其中：再融资</t>
  </si>
  <si>
    <t xml:space="preserve">         财政预算安排 </t>
  </si>
  <si>
    <t>N</t>
  </si>
  <si>
    <t>O</t>
  </si>
  <si>
    <t xml:space="preserve">         财政预算安排</t>
  </si>
  <si>
    <t>P</t>
  </si>
  <si>
    <t>五、2022年付息支出预算数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</si>
  <si>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</si>
  <si>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</si>
  <si>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</si>
  <si>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</si>
  <si>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表32</t>
  </si>
  <si>
    <t>单位：亿元</t>
  </si>
  <si>
    <t>一：2021年地方政府债务限额</t>
  </si>
  <si>
    <t>其中： 一般债务限额</t>
  </si>
  <si>
    <t xml:space="preserve">       专项债务限额</t>
  </si>
  <si>
    <t>二：提前下达的2022年地方政府债务限额</t>
  </si>
  <si>
    <t>注：本表反映本地区及本级预算中列示提前下达的新增地方政府债务限额情况，由县级以上地方各级财政部门在本级人民代表大会批准预算后二十日内公开。</t>
  </si>
  <si>
    <t>2023年城口县社会保险基金收入支出预算表
（市级统一编制，县级不编制）</t>
  </si>
  <si>
    <t>收            入</t>
  </si>
  <si>
    <t>执行数比 上年决算 数增长%</t>
  </si>
  <si>
    <t>支              出</t>
  </si>
  <si>
    <r>
      <rPr>
        <sz val="12"/>
        <color rgb="FF000000"/>
        <rFont val="方正仿宋_GBK"/>
        <charset val="0"/>
      </rPr>
      <t>总</t>
    </r>
    <r>
      <rPr>
        <sz val="12"/>
        <color rgb="FF000000"/>
        <rFont val="Times New Roman"/>
        <charset val="0"/>
      </rPr>
      <t xml:space="preserve">    </t>
    </r>
    <r>
      <rPr>
        <sz val="12"/>
        <color rgb="FF000000"/>
        <rFont val="方正仿宋_GBK"/>
        <charset val="0"/>
      </rPr>
      <t>计</t>
    </r>
  </si>
  <si>
    <r>
      <rPr>
        <sz val="12"/>
        <color rgb="FF000000"/>
        <rFont val="方正仿宋_GBK"/>
        <charset val="0"/>
      </rPr>
      <t>城镇职工基本医疗保险基金</t>
    </r>
    <r>
      <rPr>
        <sz val="12"/>
        <color rgb="FF000000"/>
        <rFont val="Times New Roman"/>
        <charset val="0"/>
      </rPr>
      <t xml:space="preserve">
</t>
    </r>
    <r>
      <rPr>
        <sz val="12"/>
        <color rgb="FF000000"/>
        <rFont val="方正仿宋_GBK"/>
        <charset val="0"/>
      </rPr>
      <t>（含生育保险）</t>
    </r>
  </si>
  <si>
    <t>本年收支结余</t>
  </si>
  <si>
    <t>表33</t>
  </si>
  <si>
    <t>城口县本级2021年年初新增地方政府债券资金安排表
（暂未下达）</t>
  </si>
  <si>
    <t>序号</t>
  </si>
  <si>
    <t>项目名称</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</si>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</sst>
</file>

<file path=xl/styles.xml><?xml version="1.0" encoding="utf-8"?>
<styleSheet xmlns="http://schemas.openxmlformats.org/spreadsheetml/2006/main">
  <numFmts count="17">
    <numFmt numFmtId="176" formatCode="#,##0.00000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7" formatCode="0_ "/>
    <numFmt numFmtId="178" formatCode="0_);[Red]\(0\)"/>
    <numFmt numFmtId="179" formatCode="#,##0_);[Red]\(#,##0\)"/>
    <numFmt numFmtId="180" formatCode="0.00_ "/>
    <numFmt numFmtId="181" formatCode="________@"/>
    <numFmt numFmtId="182" formatCode="0.0_);[Red]\(0.0\)"/>
    <numFmt numFmtId="183" formatCode="0.0_ "/>
    <numFmt numFmtId="184" formatCode="#,##0_ "/>
    <numFmt numFmtId="185" formatCode="General;General;&quot;-&quot;"/>
    <numFmt numFmtId="186" formatCode="#,##0.0_ "/>
    <numFmt numFmtId="187" formatCode="0.00_);[Red]\(0.00\)"/>
    <numFmt numFmtId="188" formatCode="0.0"/>
  </numFmts>
  <fonts count="136">
    <font>
      <sz val="11"/>
      <color theme="1"/>
      <name val="宋体"/>
      <charset val="134"/>
      <scheme val="minor"/>
    </font>
    <font>
      <sz val="11"/>
      <color indexed="8"/>
      <name val="方正黑体_GBK"/>
      <charset val="134"/>
    </font>
    <font>
      <sz val="16"/>
      <color indexed="8"/>
      <name val="方正小标宋_GBK"/>
      <charset val="134"/>
    </font>
    <font>
      <sz val="11"/>
      <color indexed="8"/>
      <name val="宋体"/>
      <charset val="134"/>
      <scheme val="minor"/>
    </font>
    <font>
      <sz val="14"/>
      <color theme="1"/>
      <name val="方正黑体_GBK"/>
      <charset val="134"/>
    </font>
    <font>
      <sz val="16"/>
      <name val="方正小标宋_GBK"/>
      <charset val="134"/>
    </font>
    <font>
      <sz val="9"/>
      <name val="SimSun"/>
      <charset val="134"/>
    </font>
    <font>
      <b/>
      <sz val="11"/>
      <name val="SimSun"/>
      <charset val="134"/>
    </font>
    <font>
      <sz val="11"/>
      <name val="SimSun"/>
      <charset val="134"/>
    </font>
    <font>
      <sz val="18"/>
      <color theme="1"/>
      <name val="方正小标宋_GBK"/>
      <charset val="134"/>
    </font>
    <font>
      <sz val="12"/>
      <color rgb="FF000000"/>
      <name val="方正仿宋_GBK"/>
      <charset val="0"/>
    </font>
    <font>
      <sz val="12"/>
      <color rgb="FF000000"/>
      <name val="方正黑体_GBK"/>
      <charset val="0"/>
    </font>
    <font>
      <sz val="12"/>
      <color rgb="FF000000"/>
      <name val="Times New Roman"/>
      <charset val="0"/>
    </font>
    <font>
      <sz val="12"/>
      <color rgb="FF000000"/>
      <name val="Times New Roman"/>
      <charset val="204"/>
    </font>
    <font>
      <sz val="12"/>
      <color rgb="FF000000"/>
      <name val="Calibri"/>
      <charset val="204"/>
    </font>
    <font>
      <sz val="14"/>
      <name val="方正黑体_GBK"/>
      <charset val="134"/>
    </font>
    <font>
      <sz val="11"/>
      <name val="方正黑体_GBK"/>
      <charset val="134"/>
    </font>
    <font>
      <b/>
      <sz val="14"/>
      <name val="方正黑体_GBK"/>
      <charset val="134"/>
    </font>
    <font>
      <b/>
      <sz val="12"/>
      <name val="Times New Roman"/>
      <charset val="134"/>
    </font>
    <font>
      <sz val="12"/>
      <name val="方正黑体_GBK"/>
      <charset val="134"/>
    </font>
    <font>
      <sz val="18"/>
      <name val="方正小标宋_GBK"/>
      <charset val="134"/>
    </font>
    <font>
      <sz val="12"/>
      <color indexed="8"/>
      <name val="方正黑体_GBK"/>
      <charset val="134"/>
    </font>
    <font>
      <b/>
      <sz val="12"/>
      <name val="方正黑体_GBK"/>
      <charset val="134"/>
    </font>
    <font>
      <b/>
      <sz val="12"/>
      <name val="SimSun"/>
      <charset val="134"/>
    </font>
    <font>
      <b/>
      <sz val="10"/>
      <name val="SimSun"/>
      <charset val="134"/>
    </font>
    <font>
      <sz val="22"/>
      <color theme="1"/>
      <name val="方正小标宋_GBK"/>
      <charset val="134"/>
    </font>
    <font>
      <sz val="16"/>
      <color theme="1"/>
      <name val="方正仿宋_GBK"/>
      <charset val="134"/>
    </font>
    <font>
      <sz val="16"/>
      <color theme="1"/>
      <name val="宋体"/>
      <charset val="134"/>
      <scheme val="minor"/>
    </font>
    <font>
      <b/>
      <sz val="11"/>
      <color theme="1"/>
      <name val="宋体"/>
      <charset val="134"/>
      <scheme val="minor"/>
    </font>
    <font>
      <sz val="16"/>
      <name val="Times New Roman"/>
      <charset val="134"/>
    </font>
    <font>
      <sz val="12"/>
      <name val="仿宋_GB2312"/>
      <charset val="134"/>
    </font>
    <font>
      <sz val="11"/>
      <name val="仿宋_GB2312"/>
      <charset val="134"/>
    </font>
    <font>
      <sz val="10"/>
      <color theme="1"/>
      <name val="宋体"/>
      <charset val="134"/>
      <scheme val="minor"/>
    </font>
    <font>
      <sz val="14"/>
      <name val="黑体"/>
      <charset val="134"/>
    </font>
    <font>
      <sz val="10"/>
      <name val="宋体"/>
      <charset val="134"/>
    </font>
    <font>
      <sz val="12"/>
      <name val="Times New Roman"/>
      <charset val="134"/>
    </font>
    <font>
      <sz val="10"/>
      <name val="仿宋_GB2312"/>
      <charset val="134"/>
    </font>
    <font>
      <sz val="12"/>
      <color theme="1"/>
      <name val="Times New Roman"/>
      <charset val="134"/>
    </font>
    <font>
      <sz val="10"/>
      <name val="宋体"/>
      <charset val="134"/>
      <scheme val="minor"/>
    </font>
    <font>
      <b/>
      <sz val="14"/>
      <name val="宋体"/>
      <charset val="134"/>
    </font>
    <font>
      <b/>
      <sz val="12"/>
      <name val="宋体"/>
      <charset val="134"/>
      <scheme val="minor"/>
    </font>
    <font>
      <sz val="12"/>
      <name val="宋体"/>
      <charset val="134"/>
      <scheme val="minor"/>
    </font>
    <font>
      <b/>
      <sz val="14"/>
      <name val="Times New Roman"/>
      <charset val="134"/>
    </font>
    <font>
      <sz val="11"/>
      <name val="宋体"/>
      <charset val="134"/>
      <scheme val="minor"/>
    </font>
    <font>
      <sz val="14"/>
      <name val="Times New Roman"/>
      <charset val="134"/>
    </font>
    <font>
      <sz val="16"/>
      <name val="方正仿宋_GBK"/>
      <charset val="134"/>
    </font>
    <font>
      <sz val="16"/>
      <name val="宋体"/>
      <charset val="134"/>
      <scheme val="minor"/>
    </font>
    <font>
      <sz val="10"/>
      <color indexed="8"/>
      <name val="宋体"/>
      <charset val="134"/>
    </font>
    <font>
      <sz val="10"/>
      <color theme="1"/>
      <name val="宋体"/>
      <charset val="134"/>
    </font>
    <font>
      <sz val="14"/>
      <color theme="1"/>
      <name val="黑体"/>
      <charset val="134"/>
    </font>
    <font>
      <sz val="12"/>
      <name val="黑体"/>
      <charset val="134"/>
    </font>
    <font>
      <b/>
      <sz val="11"/>
      <name val="宋体"/>
      <charset val="134"/>
      <scheme val="minor"/>
    </font>
    <font>
      <sz val="12"/>
      <color theme="1"/>
      <name val="黑体"/>
      <charset val="134"/>
    </font>
    <font>
      <b/>
      <sz val="12"/>
      <color indexed="8"/>
      <name val="Times New Roman"/>
      <charset val="134"/>
    </font>
    <font>
      <sz val="12"/>
      <color indexed="8"/>
      <name val="Times New Roman"/>
      <charset val="134"/>
    </font>
    <font>
      <sz val="12"/>
      <name val="宋体"/>
      <charset val="134"/>
    </font>
    <font>
      <b/>
      <sz val="10"/>
      <name val="宋体"/>
      <charset val="134"/>
    </font>
    <font>
      <sz val="10"/>
      <name val="Arial"/>
      <charset val="134"/>
    </font>
    <font>
      <sz val="12"/>
      <name val="方正楷体_GBK"/>
      <charset val="134"/>
    </font>
    <font>
      <b/>
      <sz val="10"/>
      <color theme="1"/>
      <name val="Times New Roman"/>
      <charset val="134"/>
    </font>
    <font>
      <b/>
      <sz val="10"/>
      <color indexed="8"/>
      <name val="Times New Roman"/>
      <charset val="134"/>
    </font>
    <font>
      <sz val="18"/>
      <color indexed="8"/>
      <name val="方正黑体_GBK"/>
      <charset val="134"/>
    </font>
    <font>
      <sz val="10"/>
      <color indexed="8"/>
      <name val="Times New Roman"/>
      <charset val="134"/>
    </font>
    <font>
      <sz val="10"/>
      <color indexed="8"/>
      <name val="宋体"/>
      <charset val="134"/>
      <scheme val="minor"/>
    </font>
    <font>
      <b/>
      <sz val="11"/>
      <color theme="1"/>
      <name val="Times New Roman"/>
      <charset val="134"/>
    </font>
    <font>
      <b/>
      <sz val="12"/>
      <color theme="1"/>
      <name val="Times New Roman"/>
      <charset val="134"/>
    </font>
    <font>
      <sz val="20"/>
      <color theme="1"/>
      <name val="方正小标宋_GBK"/>
      <charset val="134"/>
    </font>
    <font>
      <sz val="12"/>
      <color theme="1"/>
      <name val="方正黑体_GBK"/>
      <charset val="134"/>
    </font>
    <font>
      <sz val="11"/>
      <name val="宋体"/>
      <charset val="134"/>
    </font>
    <font>
      <sz val="12"/>
      <color theme="1"/>
      <name val="宋体"/>
      <charset val="134"/>
      <scheme val="minor"/>
    </font>
    <font>
      <sz val="14"/>
      <name val="方正楷体_GBK"/>
      <charset val="134"/>
    </font>
    <font>
      <b/>
      <sz val="12"/>
      <color indexed="8"/>
      <name val="宋体"/>
      <charset val="134"/>
    </font>
    <font>
      <b/>
      <sz val="18"/>
      <color theme="1"/>
      <name val="宋体"/>
      <charset val="134"/>
      <scheme val="minor"/>
    </font>
    <font>
      <b/>
      <sz val="10"/>
      <name val="Times New Roman"/>
      <charset val="134"/>
    </font>
    <font>
      <sz val="14"/>
      <color theme="1"/>
      <name val="宋体"/>
      <charset val="134"/>
      <scheme val="minor"/>
    </font>
    <font>
      <sz val="10"/>
      <name val="Times New Roman"/>
      <charset val="134"/>
    </font>
    <font>
      <sz val="14"/>
      <color theme="1"/>
      <name val="Times New Roman"/>
      <charset val="134"/>
    </font>
    <font>
      <b/>
      <sz val="10"/>
      <color theme="1"/>
      <name val="宋体"/>
      <charset val="134"/>
      <scheme val="minor"/>
    </font>
    <font>
      <sz val="10.5"/>
      <name val="宋体"/>
      <charset val="134"/>
    </font>
    <font>
      <b/>
      <sz val="12"/>
      <color theme="1"/>
      <name val="Traditional Arabic"/>
      <charset val="134"/>
    </font>
    <font>
      <b/>
      <sz val="12"/>
      <name val="Traditional Arabic"/>
      <charset val="134"/>
    </font>
    <font>
      <sz val="11"/>
      <color theme="1"/>
      <name val="宋体"/>
      <charset val="134"/>
    </font>
    <font>
      <sz val="19"/>
      <color theme="1"/>
      <name val="方正小标宋_GBK"/>
      <charset val="134"/>
    </font>
    <font>
      <sz val="18"/>
      <color theme="1"/>
      <name val="方正黑体_GBK"/>
      <charset val="134"/>
    </font>
    <font>
      <sz val="12"/>
      <name val="方正仿宋_GBK"/>
      <charset val="134"/>
    </font>
    <font>
      <sz val="12"/>
      <name val="方正细黑一简体"/>
      <charset val="134"/>
    </font>
    <font>
      <sz val="19"/>
      <name val="方正小标宋_GBK"/>
      <charset val="134"/>
    </font>
    <font>
      <b/>
      <sz val="14"/>
      <name val="黑体"/>
      <charset val="134"/>
    </font>
    <font>
      <sz val="16"/>
      <color theme="1"/>
      <name val="方正楷体_GBK"/>
      <charset val="134"/>
    </font>
    <font>
      <sz val="16"/>
      <color rgb="FF000000"/>
      <name val="黑体"/>
      <charset val="134"/>
    </font>
    <font>
      <sz val="18"/>
      <color rgb="FF000000"/>
      <name val="黑体"/>
      <charset val="134"/>
    </font>
    <font>
      <sz val="24"/>
      <color rgb="FF000000"/>
      <name val="黑体"/>
      <charset val="134"/>
    </font>
    <font>
      <sz val="28"/>
      <color theme="1"/>
      <name val="Times New Roman"/>
      <charset val="134"/>
    </font>
    <font>
      <sz val="22"/>
      <color theme="1"/>
      <name val="Calibri"/>
      <charset val="134"/>
    </font>
    <font>
      <sz val="20"/>
      <color rgb="FF000000"/>
      <name val="Times New Roman"/>
      <charset val="134"/>
    </font>
    <font>
      <sz val="11"/>
      <color theme="0"/>
      <name val="宋体"/>
      <charset val="0"/>
      <scheme val="minor"/>
    </font>
    <font>
      <b/>
      <sz val="11"/>
      <color rgb="FF3F3F3F"/>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sz val="11"/>
      <color rgb="FF006100"/>
      <name val="宋体"/>
      <charset val="0"/>
      <scheme val="minor"/>
    </font>
    <font>
      <sz val="11"/>
      <color rgb="FF3F3F76"/>
      <name val="宋体"/>
      <charset val="0"/>
      <scheme val="minor"/>
    </font>
    <font>
      <b/>
      <sz val="11"/>
      <color indexed="52"/>
      <name val="宋体"/>
      <charset val="134"/>
    </font>
    <font>
      <b/>
      <sz val="18"/>
      <color indexed="56"/>
      <name val="宋体"/>
      <charset val="134"/>
    </font>
    <font>
      <b/>
      <sz val="11"/>
      <color theme="3"/>
      <name val="宋体"/>
      <charset val="134"/>
      <scheme val="minor"/>
    </font>
    <font>
      <sz val="11"/>
      <color rgb="FF9C6500"/>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indexed="63"/>
      <name val="宋体"/>
      <charset val="134"/>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5"/>
      <color indexed="56"/>
      <name val="宋体"/>
      <charset val="134"/>
    </font>
    <font>
      <sz val="11"/>
      <color indexed="60"/>
      <name val="宋体"/>
      <charset val="134"/>
    </font>
    <font>
      <b/>
      <sz val="13"/>
      <color indexed="56"/>
      <name val="宋体"/>
      <charset val="134"/>
    </font>
    <font>
      <b/>
      <sz val="11"/>
      <color indexed="56"/>
      <name val="宋体"/>
      <charset val="134"/>
    </font>
    <font>
      <sz val="11"/>
      <color indexed="62"/>
      <name val="宋体"/>
      <charset val="134"/>
    </font>
    <font>
      <sz val="11"/>
      <color indexed="20"/>
      <name val="宋体"/>
      <charset val="134"/>
    </font>
    <font>
      <b/>
      <sz val="11"/>
      <color indexed="8"/>
      <name val="宋体"/>
      <charset val="134"/>
    </font>
    <font>
      <sz val="11"/>
      <color indexed="17"/>
      <name val="宋体"/>
      <charset val="134"/>
    </font>
    <font>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6"/>
      <color theme="1"/>
      <name val="方正小标宋_GBK"/>
      <charset val="134"/>
    </font>
    <font>
      <sz val="12"/>
      <color theme="1"/>
      <name val="方正小标宋_GBK"/>
      <charset val="134"/>
    </font>
    <font>
      <sz val="14"/>
      <color theme="1"/>
      <name val="方正小标宋_GBK"/>
      <charset val="134"/>
    </font>
    <font>
      <sz val="16"/>
      <name val="方正黑体_GBK"/>
      <charset val="134"/>
    </font>
    <font>
      <sz val="12"/>
      <color theme="1"/>
      <name val="宋体"/>
      <charset val="134"/>
    </font>
    <font>
      <sz val="28"/>
      <color theme="1"/>
      <name val="方正小标宋_GBK"/>
      <charset val="134"/>
    </font>
  </fonts>
  <fills count="4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6795556505"/>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indexed="22"/>
        <bgColor indexed="64"/>
      </patternFill>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indexed="43"/>
        <bgColor indexed="64"/>
      </patternFill>
    </fill>
    <fill>
      <patternFill patternType="solid">
        <fgColor theme="9" tint="0.399975585192419"/>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26"/>
        <bgColor indexed="64"/>
      </patternFill>
    </fill>
  </fills>
  <borders count="49">
    <border>
      <left/>
      <right/>
      <top/>
      <bottom/>
      <diagonal/>
    </border>
    <border>
      <left style="thin">
        <color auto="1"/>
      </left>
      <right style="thin">
        <color auto="1"/>
      </right>
      <top style="thin">
        <color auto="1"/>
      </top>
      <bottom style="thin">
        <color auto="1"/>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indexed="8"/>
      </right>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style="thin">
        <color indexed="8"/>
      </bottom>
      <diagonal/>
    </border>
    <border>
      <left style="medium">
        <color auto="1"/>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thin">
        <color auto="1"/>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medium">
        <color auto="1"/>
      </top>
      <bottom/>
      <diagonal/>
    </border>
    <border>
      <left/>
      <right/>
      <top/>
      <bottom style="medium">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116">
    <xf numFmtId="0" fontId="0" fillId="0" borderId="0">
      <alignment vertical="center"/>
    </xf>
    <xf numFmtId="42" fontId="0" fillId="0" borderId="0" applyFont="0" applyFill="0" applyBorder="0" applyAlignment="0" applyProtection="0">
      <alignment vertical="center"/>
    </xf>
    <xf numFmtId="0" fontId="98" fillId="12" borderId="0" applyNumberFormat="0" applyBorder="0" applyAlignment="0" applyProtection="0">
      <alignment vertical="center"/>
    </xf>
    <xf numFmtId="0" fontId="101" fillId="13" borderId="3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8" fillId="8" borderId="0" applyNumberFormat="0" applyBorder="0" applyAlignment="0" applyProtection="0">
      <alignment vertical="center"/>
    </xf>
    <xf numFmtId="0" fontId="102" fillId="15" borderId="35" applyNumberFormat="0" applyAlignment="0" applyProtection="0">
      <alignment vertical="center"/>
    </xf>
    <xf numFmtId="0" fontId="97" fillId="7" borderId="0" applyNumberFormat="0" applyBorder="0" applyAlignment="0" applyProtection="0">
      <alignment vertical="center"/>
    </xf>
    <xf numFmtId="43" fontId="0" fillId="0" borderId="0" applyFont="0" applyFill="0" applyBorder="0" applyAlignment="0" applyProtection="0">
      <alignment vertical="center"/>
    </xf>
    <xf numFmtId="0" fontId="103" fillId="0" borderId="0" applyNumberFormat="0" applyFill="0" applyBorder="0" applyAlignment="0" applyProtection="0">
      <alignment vertical="center"/>
    </xf>
    <xf numFmtId="0" fontId="95" fillId="21" borderId="0" applyNumberFormat="0" applyBorder="0" applyAlignment="0" applyProtection="0">
      <alignment vertical="center"/>
    </xf>
    <xf numFmtId="0" fontId="10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9" fillId="0" borderId="0" applyNumberFormat="0" applyFill="0" applyBorder="0" applyAlignment="0" applyProtection="0">
      <alignment vertical="center"/>
    </xf>
    <xf numFmtId="0" fontId="0" fillId="22" borderId="37" applyNumberFormat="0" applyFont="0" applyAlignment="0" applyProtection="0">
      <alignment vertical="center"/>
    </xf>
    <xf numFmtId="0" fontId="55" fillId="0" borderId="0">
      <alignment vertical="center"/>
    </xf>
    <xf numFmtId="9" fontId="55" fillId="0" borderId="0" applyFont="0" applyFill="0" applyBorder="0" applyAlignment="0" applyProtection="0"/>
    <xf numFmtId="0" fontId="95" fillId="9" borderId="0" applyNumberFormat="0" applyBorder="0" applyAlignment="0" applyProtection="0">
      <alignment vertical="center"/>
    </xf>
    <xf numFmtId="0" fontId="104"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4" fillId="0" borderId="40" applyNumberFormat="0" applyFill="0" applyAlignment="0" applyProtection="0">
      <alignment vertical="center"/>
    </xf>
    <xf numFmtId="0" fontId="115" fillId="0" borderId="40" applyNumberFormat="0" applyFill="0" applyAlignment="0" applyProtection="0">
      <alignment vertical="center"/>
    </xf>
    <xf numFmtId="0" fontId="95" fillId="11" borderId="0" applyNumberFormat="0" applyBorder="0" applyAlignment="0" applyProtection="0">
      <alignment vertical="center"/>
    </xf>
    <xf numFmtId="0" fontId="104" fillId="0" borderId="36" applyNumberFormat="0" applyFill="0" applyAlignment="0" applyProtection="0">
      <alignment vertical="center"/>
    </xf>
    <xf numFmtId="0" fontId="95" fillId="26" borderId="0" applyNumberFormat="0" applyBorder="0" applyAlignment="0" applyProtection="0">
      <alignment vertical="center"/>
    </xf>
    <xf numFmtId="0" fontId="96" fillId="6" borderId="32" applyNumberFormat="0" applyAlignment="0" applyProtection="0">
      <alignment vertical="center"/>
    </xf>
    <xf numFmtId="0" fontId="106" fillId="6" borderId="34" applyNumberFormat="0" applyAlignment="0" applyProtection="0">
      <alignment vertical="center"/>
    </xf>
    <xf numFmtId="0" fontId="116" fillId="29" borderId="41" applyNumberFormat="0" applyAlignment="0" applyProtection="0">
      <alignment vertical="center"/>
    </xf>
    <xf numFmtId="0" fontId="98" fillId="14" borderId="0" applyNumberFormat="0" applyBorder="0" applyAlignment="0" applyProtection="0">
      <alignment vertical="center"/>
    </xf>
    <xf numFmtId="0" fontId="95" fillId="5" borderId="0" applyNumberFormat="0" applyBorder="0" applyAlignment="0" applyProtection="0">
      <alignment vertical="center"/>
    </xf>
    <xf numFmtId="0" fontId="99" fillId="0" borderId="33" applyNumberFormat="0" applyFill="0" applyAlignment="0" applyProtection="0">
      <alignment vertical="center"/>
    </xf>
    <xf numFmtId="0" fontId="111" fillId="0" borderId="39" applyNumberFormat="0" applyFill="0" applyAlignment="0" applyProtection="0">
      <alignment vertical="center"/>
    </xf>
    <xf numFmtId="0" fontId="100" fillId="10" borderId="0" applyNumberFormat="0" applyBorder="0" applyAlignment="0" applyProtection="0">
      <alignment vertical="center"/>
    </xf>
    <xf numFmtId="0" fontId="105" fillId="20" borderId="0" applyNumberFormat="0" applyBorder="0" applyAlignment="0" applyProtection="0">
      <alignment vertical="center"/>
    </xf>
    <xf numFmtId="0" fontId="0" fillId="0" borderId="0">
      <alignment vertical="center"/>
    </xf>
    <xf numFmtId="0" fontId="117" fillId="0" borderId="42" applyNumberFormat="0" applyFill="0" applyAlignment="0" applyProtection="0">
      <alignment vertical="center"/>
    </xf>
    <xf numFmtId="0" fontId="98" fillId="33" borderId="0" applyNumberFormat="0" applyBorder="0" applyAlignment="0" applyProtection="0">
      <alignment vertical="center"/>
    </xf>
    <xf numFmtId="0" fontId="95" fillId="18" borderId="0" applyNumberFormat="0" applyBorder="0" applyAlignment="0" applyProtection="0">
      <alignment vertical="center"/>
    </xf>
    <xf numFmtId="0" fontId="55" fillId="0" borderId="0">
      <alignment vertical="center"/>
    </xf>
    <xf numFmtId="0" fontId="98" fillId="35" borderId="0" applyNumberFormat="0" applyBorder="0" applyAlignment="0" applyProtection="0">
      <alignment vertical="center"/>
    </xf>
    <xf numFmtId="0" fontId="98" fillId="28" borderId="0" applyNumberFormat="0" applyBorder="0" applyAlignment="0" applyProtection="0">
      <alignment vertical="center"/>
    </xf>
    <xf numFmtId="0" fontId="98" fillId="19" borderId="0" applyNumberFormat="0" applyBorder="0" applyAlignment="0" applyProtection="0">
      <alignment vertical="center"/>
    </xf>
    <xf numFmtId="0" fontId="110" fillId="15" borderId="38" applyNumberFormat="0" applyAlignment="0" applyProtection="0">
      <alignment vertical="center"/>
    </xf>
    <xf numFmtId="0" fontId="0" fillId="0" borderId="0">
      <alignment vertical="center"/>
    </xf>
    <xf numFmtId="0" fontId="98" fillId="32" borderId="0" applyNumberFormat="0" applyBorder="0" applyAlignment="0" applyProtection="0">
      <alignment vertical="center"/>
    </xf>
    <xf numFmtId="0" fontId="95" fillId="27" borderId="0" applyNumberFormat="0" applyBorder="0" applyAlignment="0" applyProtection="0">
      <alignment vertical="center"/>
    </xf>
    <xf numFmtId="41" fontId="55" fillId="0" borderId="0" applyFont="0" applyFill="0" applyBorder="0" applyAlignment="0" applyProtection="0"/>
    <xf numFmtId="0" fontId="95" fillId="17" borderId="0" applyNumberFormat="0" applyBorder="0" applyAlignment="0" applyProtection="0">
      <alignment vertical="center"/>
    </xf>
    <xf numFmtId="41" fontId="0" fillId="0" borderId="0" applyFont="0" applyFill="0" applyBorder="0" applyAlignment="0" applyProtection="0">
      <alignment vertical="center"/>
    </xf>
    <xf numFmtId="0" fontId="98" fillId="34" borderId="0" applyNumberFormat="0" applyBorder="0" applyAlignment="0" applyProtection="0">
      <alignment vertical="center"/>
    </xf>
    <xf numFmtId="0" fontId="98" fillId="24" borderId="0" applyNumberFormat="0" applyBorder="0" applyAlignment="0" applyProtection="0">
      <alignment vertical="center"/>
    </xf>
    <xf numFmtId="0" fontId="95" fillId="31" borderId="0" applyNumberFormat="0" applyBorder="0" applyAlignment="0" applyProtection="0">
      <alignment vertical="center"/>
    </xf>
    <xf numFmtId="41" fontId="55" fillId="0" borderId="0" applyFont="0" applyFill="0" applyBorder="0" applyAlignment="0" applyProtection="0"/>
    <xf numFmtId="0" fontId="0" fillId="0" borderId="0">
      <alignment vertical="center"/>
    </xf>
    <xf numFmtId="0" fontId="98" fillId="25" borderId="0" applyNumberFormat="0" applyBorder="0" applyAlignment="0" applyProtection="0">
      <alignment vertical="center"/>
    </xf>
    <xf numFmtId="0" fontId="95" fillId="16" borderId="0" applyNumberFormat="0" applyBorder="0" applyAlignment="0" applyProtection="0">
      <alignment vertical="center"/>
    </xf>
    <xf numFmtId="0" fontId="95" fillId="23" borderId="0" applyNumberFormat="0" applyBorder="0" applyAlignment="0" applyProtection="0">
      <alignment vertical="center"/>
    </xf>
    <xf numFmtId="41" fontId="55" fillId="0" borderId="0" applyFont="0" applyFill="0" applyBorder="0" applyAlignment="0" applyProtection="0"/>
    <xf numFmtId="0" fontId="0" fillId="0" borderId="0">
      <alignment vertical="center"/>
    </xf>
    <xf numFmtId="0" fontId="118" fillId="36" borderId="0" applyNumberFormat="0" applyBorder="0" applyAlignment="0" applyProtection="0">
      <alignment vertical="center"/>
    </xf>
    <xf numFmtId="0" fontId="98" fillId="30" borderId="0" applyNumberFormat="0" applyBorder="0" applyAlignment="0" applyProtection="0">
      <alignment vertical="center"/>
    </xf>
    <xf numFmtId="0" fontId="95" fillId="37" borderId="0" applyNumberFormat="0" applyBorder="0" applyAlignment="0" applyProtection="0">
      <alignment vertical="center"/>
    </xf>
    <xf numFmtId="0" fontId="55" fillId="0" borderId="0">
      <alignment vertical="center"/>
    </xf>
    <xf numFmtId="0" fontId="0" fillId="0" borderId="0">
      <alignment vertical="center"/>
    </xf>
    <xf numFmtId="0" fontId="55" fillId="0" borderId="0">
      <alignment vertical="center"/>
    </xf>
    <xf numFmtId="0" fontId="119" fillId="0" borderId="43" applyNumberFormat="0" applyFill="0" applyAlignment="0" applyProtection="0">
      <alignment vertical="center"/>
    </xf>
    <xf numFmtId="0" fontId="120" fillId="0" borderId="44" applyNumberFormat="0" applyFill="0" applyAlignment="0" applyProtection="0">
      <alignment vertical="center"/>
    </xf>
    <xf numFmtId="0" fontId="120" fillId="0" borderId="0" applyNumberFormat="0" applyFill="0" applyBorder="0" applyAlignment="0" applyProtection="0">
      <alignment vertical="center"/>
    </xf>
    <xf numFmtId="0" fontId="122" fillId="39" borderId="0" applyNumberFormat="0" applyBorder="0" applyAlignment="0" applyProtection="0">
      <alignment vertical="center"/>
    </xf>
    <xf numFmtId="0" fontId="0" fillId="0" borderId="0">
      <alignment vertical="center"/>
    </xf>
    <xf numFmtId="0" fontId="0" fillId="0" borderId="0"/>
    <xf numFmtId="0" fontId="125" fillId="0" borderId="0">
      <alignment vertical="center"/>
    </xf>
    <xf numFmtId="41" fontId="0" fillId="0" borderId="0" applyFont="0" applyFill="0" applyBorder="0" applyAlignment="0" applyProtection="0">
      <alignment vertical="center"/>
    </xf>
    <xf numFmtId="0" fontId="55" fillId="0" borderId="0"/>
    <xf numFmtId="0" fontId="55" fillId="0" borderId="0"/>
    <xf numFmtId="0" fontId="55" fillId="0" borderId="0"/>
    <xf numFmtId="0" fontId="0" fillId="0" borderId="0">
      <alignment vertical="center"/>
    </xf>
    <xf numFmtId="0" fontId="121" fillId="38" borderId="35" applyNumberFormat="0" applyAlignment="0" applyProtection="0">
      <alignment vertical="center"/>
    </xf>
    <xf numFmtId="0" fontId="3" fillId="0" borderId="0">
      <alignment vertical="center"/>
    </xf>
    <xf numFmtId="0" fontId="55" fillId="0" borderId="0"/>
    <xf numFmtId="0" fontId="57" fillId="0" borderId="0"/>
    <xf numFmtId="0" fontId="55" fillId="0" borderId="0">
      <alignment vertical="center"/>
    </xf>
    <xf numFmtId="0" fontId="55" fillId="0" borderId="0">
      <alignment vertical="center"/>
    </xf>
    <xf numFmtId="0" fontId="55" fillId="0" borderId="0"/>
    <xf numFmtId="0" fontId="0" fillId="0" borderId="0">
      <alignment vertical="center"/>
    </xf>
    <xf numFmtId="0" fontId="0" fillId="0" borderId="0"/>
    <xf numFmtId="0" fontId="55" fillId="0" borderId="0"/>
    <xf numFmtId="0" fontId="55" fillId="0" borderId="0"/>
    <xf numFmtId="0" fontId="0" fillId="0" borderId="0">
      <alignment vertical="center"/>
    </xf>
    <xf numFmtId="0" fontId="55" fillId="0" borderId="0"/>
    <xf numFmtId="0" fontId="0" fillId="0" borderId="0">
      <alignment vertical="center"/>
    </xf>
    <xf numFmtId="0" fontId="34" fillId="0" borderId="0"/>
    <xf numFmtId="0" fontId="3" fillId="0" borderId="0">
      <alignment vertical="center"/>
    </xf>
    <xf numFmtId="0" fontId="55" fillId="42" borderId="47" applyNumberFormat="0" applyFont="0" applyAlignment="0" applyProtection="0">
      <alignment vertical="center"/>
    </xf>
    <xf numFmtId="0" fontId="3" fillId="0" borderId="0">
      <alignment vertical="center"/>
    </xf>
    <xf numFmtId="0" fontId="57" fillId="0" borderId="0"/>
    <xf numFmtId="0" fontId="124" fillId="40" borderId="0" applyNumberFormat="0" applyBorder="0" applyAlignment="0" applyProtection="0">
      <alignment vertical="center"/>
    </xf>
    <xf numFmtId="0" fontId="123" fillId="0" borderId="45" applyNumberFormat="0" applyFill="0" applyAlignment="0" applyProtection="0">
      <alignment vertical="center"/>
    </xf>
    <xf numFmtId="0" fontId="126" fillId="41" borderId="46" applyNumberFormat="0" applyAlignment="0" applyProtection="0">
      <alignment vertical="center"/>
    </xf>
    <xf numFmtId="0" fontId="127"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9" fillId="0" borderId="48" applyNumberFormat="0" applyFill="0" applyAlignment="0" applyProtection="0">
      <alignment vertical="center"/>
    </xf>
    <xf numFmtId="43" fontId="0" fillId="0" borderId="0" applyFont="0" applyFill="0" applyBorder="0" applyAlignment="0" applyProtection="0">
      <alignment vertical="center"/>
    </xf>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alignment vertical="center"/>
    </xf>
    <xf numFmtId="41"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alignment vertical="center"/>
    </xf>
    <xf numFmtId="0" fontId="57" fillId="0" borderId="0"/>
  </cellStyleXfs>
  <cellXfs count="679">
    <xf numFmtId="0" fontId="0" fillId="0" borderId="0" xfId="0">
      <alignment vertical="center"/>
    </xf>
    <xf numFmtId="0" fontId="1" fillId="0" borderId="0" xfId="95" applyFont="1">
      <alignment vertical="center"/>
    </xf>
    <xf numFmtId="0" fontId="2" fillId="0" borderId="0" xfId="95" applyFont="1">
      <alignment vertical="center"/>
    </xf>
    <xf numFmtId="0" fontId="3" fillId="0" borderId="0" xfId="95">
      <alignment vertical="center"/>
    </xf>
    <xf numFmtId="0" fontId="4" fillId="0" borderId="0" xfId="72" applyFont="1" applyFill="1" applyAlignment="1">
      <alignment horizontal="left" vertical="center"/>
    </xf>
    <xf numFmtId="0" fontId="5" fillId="0" borderId="0" xfId="95" applyFont="1" applyBorder="1" applyAlignment="1">
      <alignment horizontal="center" vertical="center" wrapText="1"/>
    </xf>
    <xf numFmtId="0" fontId="6" fillId="0" borderId="0" xfId="95" applyFont="1" applyBorder="1" applyAlignment="1">
      <alignment horizontal="right" vertical="center" wrapText="1"/>
    </xf>
    <xf numFmtId="0" fontId="7" fillId="0" borderId="1" xfId="95" applyFont="1" applyBorder="1" applyAlignment="1">
      <alignment horizontal="center" vertical="center" wrapText="1"/>
    </xf>
    <xf numFmtId="0" fontId="8" fillId="0" borderId="1" xfId="95" applyFont="1" applyBorder="1" applyAlignment="1">
      <alignment horizontal="center" vertical="center" wrapText="1"/>
    </xf>
    <xf numFmtId="0" fontId="8" fillId="0" borderId="1" xfId="95" applyFont="1" applyBorder="1" applyAlignment="1">
      <alignment horizontal="left" vertical="center" wrapText="1"/>
    </xf>
    <xf numFmtId="0" fontId="8" fillId="0" borderId="1" xfId="95" applyFont="1" applyBorder="1" applyAlignment="1">
      <alignment vertical="center" wrapText="1"/>
    </xf>
    <xf numFmtId="176" fontId="8" fillId="0" borderId="1" xfId="95" applyNumberFormat="1" applyFont="1" applyBorder="1" applyAlignment="1">
      <alignment vertical="center" wrapText="1"/>
    </xf>
    <xf numFmtId="0" fontId="6" fillId="0" borderId="0" xfId="95" applyFont="1" applyBorder="1" applyAlignment="1">
      <alignment vertical="center" wrapText="1"/>
    </xf>
    <xf numFmtId="0" fontId="9" fillId="0" borderId="0" xfId="0" applyFont="1" applyAlignment="1">
      <alignment horizontal="center" vertical="center" wrapText="1"/>
    </xf>
    <xf numFmtId="0" fontId="10" fillId="0" borderId="2" xfId="0" applyFont="1" applyFill="1" applyBorder="1" applyAlignment="1">
      <alignment horizontal="right" vertical="top" wrapText="1"/>
    </xf>
    <xf numFmtId="0" fontId="11"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3" fillId="0" borderId="3" xfId="0" applyFont="1" applyFill="1" applyBorder="1" applyAlignment="1">
      <alignment horizontal="left" vertical="center"/>
    </xf>
    <xf numFmtId="0" fontId="14" fillId="0" borderId="3" xfId="0" applyFont="1" applyFill="1" applyBorder="1" applyAlignment="1">
      <alignment horizontal="left" vertical="top"/>
    </xf>
    <xf numFmtId="0" fontId="10" fillId="0" borderId="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0" fillId="0" borderId="3" xfId="0" applyFont="1" applyFill="1" applyBorder="1" applyAlignment="1">
      <alignment horizontal="left" vertical="center"/>
    </xf>
    <xf numFmtId="0" fontId="12" fillId="0" borderId="3" xfId="0" applyFont="1" applyFill="1" applyBorder="1" applyAlignment="1">
      <alignment horizontal="left" vertical="center"/>
    </xf>
    <xf numFmtId="0" fontId="1" fillId="0" borderId="0" xfId="81" applyFont="1">
      <alignment vertical="center"/>
    </xf>
    <xf numFmtId="0" fontId="2" fillId="0" borderId="0" xfId="81" applyFont="1">
      <alignment vertical="center"/>
    </xf>
    <xf numFmtId="0" fontId="3" fillId="0" borderId="0" xfId="81">
      <alignment vertical="center"/>
    </xf>
    <xf numFmtId="0" fontId="15" fillId="0" borderId="0" xfId="81" applyFont="1" applyBorder="1" applyAlignment="1">
      <alignment horizontal="left" vertical="center" wrapText="1"/>
    </xf>
    <xf numFmtId="0" fontId="16" fillId="0" borderId="0" xfId="81" applyFont="1" applyBorder="1" applyAlignment="1">
      <alignment horizontal="left" vertical="center" wrapText="1"/>
    </xf>
    <xf numFmtId="0" fontId="5" fillId="0" borderId="0" xfId="81" applyFont="1" applyBorder="1" applyAlignment="1">
      <alignment horizontal="center" vertical="center" wrapText="1"/>
    </xf>
    <xf numFmtId="0" fontId="6" fillId="0" borderId="0" xfId="81" applyFont="1" applyBorder="1" applyAlignment="1">
      <alignment horizontal="right" vertical="center" wrapText="1"/>
    </xf>
    <xf numFmtId="0" fontId="17" fillId="0" borderId="1" xfId="81" applyFont="1" applyBorder="1" applyAlignment="1">
      <alignment horizontal="center" vertical="center" wrapText="1"/>
    </xf>
    <xf numFmtId="0" fontId="17" fillId="0" borderId="1" xfId="81" applyFont="1" applyBorder="1" applyAlignment="1">
      <alignment horizontal="left" vertical="center" wrapText="1"/>
    </xf>
    <xf numFmtId="0" fontId="8" fillId="0" borderId="1" xfId="81" applyFont="1" applyBorder="1" applyAlignment="1">
      <alignment horizontal="center" vertical="center" wrapText="1"/>
    </xf>
    <xf numFmtId="0" fontId="18" fillId="0" borderId="1" xfId="81" applyFont="1" applyBorder="1" applyAlignment="1">
      <alignment vertical="center" wrapText="1"/>
    </xf>
    <xf numFmtId="0" fontId="8" fillId="0" borderId="1" xfId="81" applyFont="1" applyBorder="1" applyAlignment="1">
      <alignment horizontal="right" vertical="center" wrapText="1"/>
    </xf>
    <xf numFmtId="0" fontId="6" fillId="0" borderId="0" xfId="81" applyFont="1" applyBorder="1" applyAlignment="1">
      <alignment vertical="center" wrapText="1"/>
    </xf>
    <xf numFmtId="0" fontId="1" fillId="0" borderId="0" xfId="97" applyFont="1">
      <alignment vertical="center"/>
    </xf>
    <xf numFmtId="0" fontId="2" fillId="0" borderId="0" xfId="97" applyFont="1">
      <alignment vertical="center"/>
    </xf>
    <xf numFmtId="0" fontId="3" fillId="0" borderId="0" xfId="97">
      <alignment vertical="center"/>
    </xf>
    <xf numFmtId="0" fontId="15" fillId="0" borderId="0" xfId="97" applyFont="1" applyBorder="1" applyAlignment="1">
      <alignment horizontal="left" vertical="center" wrapText="1"/>
    </xf>
    <xf numFmtId="0" fontId="5" fillId="0" borderId="0" xfId="97" applyFont="1" applyBorder="1" applyAlignment="1">
      <alignment horizontal="center" vertical="center" wrapText="1"/>
    </xf>
    <xf numFmtId="0" fontId="3" fillId="0" borderId="0" xfId="97" applyAlignment="1">
      <alignment horizontal="right" vertical="center"/>
    </xf>
    <xf numFmtId="0" fontId="17" fillId="0" borderId="4" xfId="97" applyFont="1" applyBorder="1" applyAlignment="1">
      <alignment horizontal="center" vertical="center" wrapText="1"/>
    </xf>
    <xf numFmtId="0" fontId="17" fillId="0" borderId="5" xfId="97" applyFont="1" applyBorder="1" applyAlignment="1">
      <alignment horizontal="center" vertical="center" wrapText="1"/>
    </xf>
    <xf numFmtId="0" fontId="17" fillId="0" borderId="6" xfId="97" applyFont="1" applyBorder="1" applyAlignment="1">
      <alignment horizontal="center" vertical="center" wrapText="1"/>
    </xf>
    <xf numFmtId="0" fontId="19" fillId="0" borderId="7" xfId="97" applyFont="1" applyBorder="1" applyAlignment="1">
      <alignment horizontal="left" vertical="center" wrapText="1"/>
    </xf>
    <xf numFmtId="0" fontId="8" fillId="0" borderId="1" xfId="97" applyFont="1" applyBorder="1" applyAlignment="1">
      <alignment horizontal="center" vertical="center" wrapText="1"/>
    </xf>
    <xf numFmtId="0" fontId="18" fillId="0" borderId="8" xfId="97" applyFont="1" applyBorder="1" applyAlignment="1">
      <alignment horizontal="center" vertical="center" wrapText="1"/>
    </xf>
    <xf numFmtId="0" fontId="19" fillId="0" borderId="9" xfId="97" applyFont="1" applyBorder="1" applyAlignment="1">
      <alignment horizontal="left" vertical="center" wrapText="1"/>
    </xf>
    <xf numFmtId="0" fontId="8" fillId="0" borderId="10" xfId="97" applyFont="1" applyBorder="1" applyAlignment="1">
      <alignment horizontal="center" vertical="center" wrapText="1"/>
    </xf>
    <xf numFmtId="0" fontId="18" fillId="0" borderId="11" xfId="97" applyFont="1" applyBorder="1" applyAlignment="1">
      <alignment horizontal="center" vertical="center" wrapText="1"/>
    </xf>
    <xf numFmtId="0" fontId="6" fillId="0" borderId="0" xfId="97" applyFont="1" applyBorder="1" applyAlignment="1">
      <alignment vertical="center" wrapText="1"/>
    </xf>
    <xf numFmtId="0" fontId="15" fillId="0" borderId="0" xfId="97" applyFont="1" applyBorder="1" applyAlignment="1">
      <alignment vertical="center" wrapText="1"/>
    </xf>
    <xf numFmtId="0" fontId="20" fillId="0" borderId="0" xfId="97" applyFont="1" applyBorder="1" applyAlignment="1">
      <alignment horizontal="center" vertical="center" wrapText="1"/>
    </xf>
    <xf numFmtId="0" fontId="6" fillId="0" borderId="0" xfId="97" applyFont="1" applyBorder="1" applyAlignment="1">
      <alignment horizontal="right" vertical="center" wrapText="1"/>
    </xf>
    <xf numFmtId="0" fontId="17" fillId="0" borderId="1" xfId="97" applyFont="1" applyBorder="1" applyAlignment="1">
      <alignment horizontal="center" vertical="center" wrapText="1"/>
    </xf>
    <xf numFmtId="0" fontId="15" fillId="0" borderId="1" xfId="97" applyFont="1" applyBorder="1" applyAlignment="1">
      <alignment vertical="center" wrapText="1"/>
    </xf>
    <xf numFmtId="4" fontId="18" fillId="0" borderId="1" xfId="97" applyNumberFormat="1" applyFont="1" applyBorder="1" applyAlignment="1">
      <alignment horizontal="right" vertical="center" wrapText="1"/>
    </xf>
    <xf numFmtId="4" fontId="8" fillId="0" borderId="1" xfId="97" applyNumberFormat="1" applyFont="1" applyBorder="1" applyAlignment="1">
      <alignment horizontal="right" vertical="center" wrapText="1"/>
    </xf>
    <xf numFmtId="0" fontId="21" fillId="0" borderId="0" xfId="97" applyFont="1">
      <alignment vertical="center"/>
    </xf>
    <xf numFmtId="0" fontId="22" fillId="0" borderId="4" xfId="97" applyFont="1" applyBorder="1" applyAlignment="1">
      <alignment horizontal="center" vertical="center" wrapText="1"/>
    </xf>
    <xf numFmtId="0" fontId="22" fillId="0" borderId="5" xfId="97" applyFont="1" applyBorder="1" applyAlignment="1">
      <alignment horizontal="center" vertical="center" wrapText="1"/>
    </xf>
    <xf numFmtId="0" fontId="22" fillId="0" borderId="6" xfId="97" applyFont="1" applyBorder="1" applyAlignment="1">
      <alignment horizontal="center" vertical="center" wrapText="1"/>
    </xf>
    <xf numFmtId="0" fontId="19" fillId="0" borderId="7" xfId="97" applyFont="1" applyBorder="1" applyAlignment="1">
      <alignment vertical="center" wrapText="1"/>
    </xf>
    <xf numFmtId="4" fontId="18" fillId="0" borderId="1" xfId="97" applyNumberFormat="1" applyFont="1" applyBorder="1" applyAlignment="1">
      <alignment vertical="center" wrapText="1"/>
    </xf>
    <xf numFmtId="4" fontId="18" fillId="0" borderId="8" xfId="97" applyNumberFormat="1" applyFont="1" applyBorder="1" applyAlignment="1">
      <alignment vertical="center" wrapText="1"/>
    </xf>
    <xf numFmtId="4" fontId="8" fillId="0" borderId="8" xfId="97" applyNumberFormat="1" applyFont="1" applyBorder="1" applyAlignment="1">
      <alignment horizontal="right" vertical="center" wrapText="1"/>
    </xf>
    <xf numFmtId="0" fontId="19" fillId="0" borderId="9" xfId="97" applyFont="1" applyBorder="1" applyAlignment="1">
      <alignment vertical="center" wrapText="1"/>
    </xf>
    <xf numFmtId="4" fontId="8" fillId="0" borderId="10" xfId="97" applyNumberFormat="1" applyFont="1" applyBorder="1" applyAlignment="1">
      <alignment horizontal="right" vertical="center" wrapText="1"/>
    </xf>
    <xf numFmtId="4" fontId="8" fillId="0" borderId="11" xfId="97" applyNumberFormat="1" applyFont="1" applyBorder="1" applyAlignment="1">
      <alignment horizontal="right" vertical="center" wrapText="1"/>
    </xf>
    <xf numFmtId="0" fontId="22" fillId="0" borderId="7" xfId="97" applyFont="1" applyBorder="1" applyAlignment="1">
      <alignment horizontal="center" vertical="center" wrapText="1"/>
    </xf>
    <xf numFmtId="0" fontId="22" fillId="0" borderId="1" xfId="97" applyFont="1" applyBorder="1" applyAlignment="1">
      <alignment horizontal="center" vertical="center" wrapText="1"/>
    </xf>
    <xf numFmtId="0" fontId="22" fillId="0" borderId="8" xfId="97" applyFont="1" applyBorder="1" applyAlignment="1">
      <alignment horizontal="center" vertical="center" wrapText="1"/>
    </xf>
    <xf numFmtId="0" fontId="23" fillId="0" borderId="7" xfId="97" applyFont="1" applyBorder="1" applyAlignment="1">
      <alignment horizontal="center" vertical="center" wrapText="1"/>
    </xf>
    <xf numFmtId="0" fontId="24" fillId="0" borderId="1" xfId="97" applyFont="1" applyBorder="1" applyAlignment="1">
      <alignment horizontal="center" vertical="center" wrapText="1"/>
    </xf>
    <xf numFmtId="0" fontId="24" fillId="0" borderId="8" xfId="97" applyFont="1" applyBorder="1" applyAlignment="1">
      <alignment horizontal="center" vertical="center" wrapText="1"/>
    </xf>
    <xf numFmtId="0" fontId="23" fillId="0" borderId="9" xfId="97" applyFont="1" applyBorder="1" applyAlignment="1">
      <alignment horizontal="center" vertical="center" wrapText="1"/>
    </xf>
    <xf numFmtId="0" fontId="18" fillId="0" borderId="10" xfId="97"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6" fillId="0" borderId="0" xfId="0" applyFont="1" applyAlignment="1">
      <alignment horizontal="left" vertical="justify" wrapText="1"/>
    </xf>
    <xf numFmtId="0" fontId="27" fillId="0" borderId="0" xfId="0" applyFont="1" applyAlignment="1">
      <alignment horizontal="left" vertical="justify"/>
    </xf>
    <xf numFmtId="0" fontId="0" fillId="0" borderId="0" xfId="88" applyAlignment="1">
      <alignment vertical="center"/>
    </xf>
    <xf numFmtId="0" fontId="0" fillId="0" borderId="0" xfId="88"/>
    <xf numFmtId="0" fontId="4" fillId="2" borderId="0" xfId="72" applyFont="1" applyFill="1" applyAlignment="1">
      <alignment horizontal="left" vertical="center"/>
    </xf>
    <xf numFmtId="0" fontId="25" fillId="0" borderId="0" xfId="88" applyFont="1" applyAlignment="1">
      <alignment horizontal="center" wrapText="1"/>
    </xf>
    <xf numFmtId="0" fontId="25" fillId="0" borderId="0" xfId="88" applyFont="1" applyAlignment="1">
      <alignment horizontal="center"/>
    </xf>
    <xf numFmtId="0" fontId="0" fillId="0" borderId="0" xfId="88" applyBorder="1" applyAlignment="1">
      <alignment vertical="center" wrapText="1"/>
    </xf>
    <xf numFmtId="0" fontId="0" fillId="0" borderId="0" xfId="88" applyBorder="1" applyAlignment="1">
      <alignment horizontal="right" vertical="center" wrapText="1"/>
    </xf>
    <xf numFmtId="0" fontId="0" fillId="0" borderId="12" xfId="88" applyBorder="1" applyAlignment="1">
      <alignment horizontal="center" vertical="center"/>
    </xf>
    <xf numFmtId="0" fontId="0" fillId="0" borderId="13" xfId="88" applyBorder="1" applyAlignment="1">
      <alignment horizontal="center" vertical="center"/>
    </xf>
    <xf numFmtId="0" fontId="0" fillId="0" borderId="12" xfId="88" applyBorder="1" applyAlignment="1">
      <alignment vertical="center"/>
    </xf>
    <xf numFmtId="177" fontId="0" fillId="0" borderId="13" xfId="88" applyNumberFormat="1" applyBorder="1" applyAlignment="1">
      <alignment vertical="center"/>
    </xf>
    <xf numFmtId="0" fontId="25" fillId="0" borderId="0" xfId="88" applyFont="1" applyAlignment="1">
      <alignment horizontal="center" vertical="center" wrapText="1"/>
    </xf>
    <xf numFmtId="0" fontId="25" fillId="0" borderId="0" xfId="88" applyFont="1" applyAlignment="1">
      <alignment horizontal="center" vertical="center"/>
    </xf>
    <xf numFmtId="0" fontId="28" fillId="0" borderId="12" xfId="88" applyFont="1" applyBorder="1" applyAlignment="1">
      <alignment vertical="center"/>
    </xf>
    <xf numFmtId="177" fontId="28" fillId="0" borderId="13" xfId="88" applyNumberFormat="1" applyFont="1" applyBorder="1" applyAlignment="1">
      <alignment vertical="center"/>
    </xf>
    <xf numFmtId="0" fontId="28" fillId="0" borderId="12" xfId="88" applyFont="1" applyBorder="1" applyAlignment="1">
      <alignment horizontal="left" vertical="center"/>
    </xf>
    <xf numFmtId="0" fontId="0" fillId="0" borderId="12" xfId="88" applyBorder="1" applyAlignment="1">
      <alignment horizontal="left" vertical="center"/>
    </xf>
    <xf numFmtId="0" fontId="0" fillId="0" borderId="0" xfId="46" applyFill="1" applyAlignment="1"/>
    <xf numFmtId="0" fontId="0" fillId="0" borderId="0" xfId="88" applyFill="1" applyAlignment="1">
      <alignment vertical="center"/>
    </xf>
    <xf numFmtId="0" fontId="0" fillId="0" borderId="13" xfId="88" applyFill="1" applyBorder="1" applyAlignment="1">
      <alignment horizontal="center" vertical="center"/>
    </xf>
    <xf numFmtId="177" fontId="28" fillId="0" borderId="13" xfId="88" applyNumberFormat="1" applyFont="1" applyFill="1" applyBorder="1" applyAlignment="1">
      <alignment vertical="center"/>
    </xf>
    <xf numFmtId="177" fontId="0" fillId="0" borderId="13" xfId="88" applyNumberFormat="1" applyFill="1" applyBorder="1" applyAlignment="1">
      <alignment vertical="center"/>
    </xf>
    <xf numFmtId="0" fontId="0" fillId="0" borderId="13" xfId="88" applyFill="1" applyBorder="1" applyAlignment="1">
      <alignment vertical="center"/>
    </xf>
    <xf numFmtId="0" fontId="28" fillId="0" borderId="12" xfId="88" applyFont="1" applyBorder="1" applyAlignment="1">
      <alignment horizontal="center" vertical="center"/>
    </xf>
    <xf numFmtId="0" fontId="29" fillId="0" borderId="0" xfId="0" applyFont="1" applyAlignment="1">
      <alignment horizontal="left" vertical="justify" wrapText="1"/>
    </xf>
    <xf numFmtId="0" fontId="30" fillId="0" borderId="0" xfId="46" applyFont="1" applyFill="1" applyAlignment="1"/>
    <xf numFmtId="178" fontId="0" fillId="0" borderId="0" xfId="46" applyNumberFormat="1" applyFill="1" applyAlignment="1">
      <alignment horizontal="center" vertical="center"/>
    </xf>
    <xf numFmtId="179" fontId="0" fillId="0" borderId="0" xfId="46" applyNumberFormat="1" applyFill="1" applyAlignment="1"/>
    <xf numFmtId="178" fontId="0" fillId="0" borderId="0" xfId="46" applyNumberFormat="1" applyFill="1" applyAlignment="1"/>
    <xf numFmtId="179" fontId="0" fillId="2" borderId="0" xfId="46" applyNumberFormat="1" applyFill="1" applyAlignment="1"/>
    <xf numFmtId="178" fontId="0" fillId="2" borderId="0" xfId="46" applyNumberFormat="1" applyFill="1" applyAlignment="1"/>
    <xf numFmtId="0" fontId="9" fillId="2" borderId="0" xfId="72" applyFont="1" applyFill="1" applyAlignment="1">
      <alignment horizontal="center" vertical="center"/>
    </xf>
    <xf numFmtId="0" fontId="0" fillId="2" borderId="0" xfId="46" applyFill="1" applyBorder="1">
      <alignment vertical="center"/>
    </xf>
    <xf numFmtId="178" fontId="31" fillId="2" borderId="0" xfId="46" applyNumberFormat="1" applyFont="1" applyFill="1" applyAlignment="1">
      <alignment horizontal="center" vertical="center"/>
    </xf>
    <xf numFmtId="179" fontId="30" fillId="2" borderId="0" xfId="46" applyNumberFormat="1" applyFont="1" applyFill="1" applyAlignment="1"/>
    <xf numFmtId="0" fontId="32" fillId="2" borderId="0" xfId="46" applyFont="1" applyFill="1" applyBorder="1" applyAlignment="1">
      <alignment horizontal="right" vertical="center"/>
    </xf>
    <xf numFmtId="0" fontId="33" fillId="2" borderId="4" xfId="86" applyFont="1" applyFill="1" applyBorder="1" applyAlignment="1">
      <alignment horizontal="center" vertical="center"/>
    </xf>
    <xf numFmtId="0" fontId="33" fillId="2" borderId="5" xfId="86" applyFont="1" applyFill="1" applyBorder="1" applyAlignment="1">
      <alignment horizontal="center" vertical="center"/>
    </xf>
    <xf numFmtId="178" fontId="33" fillId="2" borderId="6" xfId="86" applyNumberFormat="1" applyFont="1" applyFill="1" applyBorder="1" applyAlignment="1">
      <alignment horizontal="center" vertical="center"/>
    </xf>
    <xf numFmtId="0" fontId="33" fillId="2" borderId="7" xfId="86" applyFont="1" applyFill="1" applyBorder="1" applyAlignment="1">
      <alignment horizontal="center" vertical="center"/>
    </xf>
    <xf numFmtId="177" fontId="18" fillId="2" borderId="1" xfId="0" applyNumberFormat="1" applyFont="1" applyFill="1" applyBorder="1" applyAlignment="1" applyProtection="1">
      <alignment vertical="center"/>
    </xf>
    <xf numFmtId="0" fontId="33" fillId="2" borderId="1" xfId="86" applyFont="1" applyFill="1" applyBorder="1" applyAlignment="1">
      <alignment horizontal="center" vertical="center"/>
    </xf>
    <xf numFmtId="177" fontId="18" fillId="2" borderId="8" xfId="0" applyNumberFormat="1" applyFont="1" applyFill="1" applyBorder="1" applyAlignment="1" applyProtection="1">
      <alignment vertical="center"/>
    </xf>
    <xf numFmtId="0" fontId="33" fillId="2" borderId="7" xfId="46" applyFont="1" applyFill="1" applyBorder="1" applyAlignment="1">
      <alignment vertical="center"/>
    </xf>
    <xf numFmtId="179" fontId="33" fillId="2" borderId="1" xfId="46" applyNumberFormat="1" applyFont="1" applyFill="1" applyBorder="1" applyAlignment="1">
      <alignment vertical="center"/>
    </xf>
    <xf numFmtId="3" fontId="34" fillId="2" borderId="7" xfId="0" applyNumberFormat="1" applyFont="1" applyFill="1" applyBorder="1" applyAlignment="1" applyProtection="1">
      <alignment vertical="center"/>
    </xf>
    <xf numFmtId="177" fontId="35" fillId="2" borderId="1" xfId="0" applyNumberFormat="1" applyFont="1" applyFill="1" applyBorder="1" applyAlignment="1" applyProtection="1">
      <alignment vertical="center"/>
    </xf>
    <xf numFmtId="3" fontId="34" fillId="0" borderId="1" xfId="0" applyNumberFormat="1" applyFont="1" applyFill="1" applyBorder="1" applyAlignment="1" applyProtection="1">
      <alignment wrapText="1"/>
    </xf>
    <xf numFmtId="177" fontId="35" fillId="2" borderId="8" xfId="0" applyNumberFormat="1" applyFont="1" applyFill="1" applyBorder="1" applyAlignment="1" applyProtection="1">
      <alignment vertical="center"/>
    </xf>
    <xf numFmtId="177" fontId="30" fillId="0" borderId="0" xfId="46" applyNumberFormat="1" applyFont="1" applyFill="1" applyAlignment="1"/>
    <xf numFmtId="3" fontId="34" fillId="0" borderId="1" xfId="0" applyNumberFormat="1" applyFont="1" applyFill="1" applyBorder="1" applyAlignment="1" applyProtection="1">
      <alignment horizontal="left" wrapText="1"/>
    </xf>
    <xf numFmtId="0" fontId="32" fillId="2" borderId="7" xfId="46" applyFont="1" applyFill="1" applyBorder="1" applyAlignment="1">
      <alignment vertical="center"/>
    </xf>
    <xf numFmtId="178" fontId="35" fillId="2" borderId="1" xfId="75" applyNumberFormat="1" applyFont="1" applyFill="1" applyBorder="1" applyAlignment="1">
      <alignment horizontal="right" vertical="center"/>
    </xf>
    <xf numFmtId="0" fontId="30" fillId="0" borderId="0" xfId="46" applyFont="1" applyFill="1" applyBorder="1" applyAlignment="1"/>
    <xf numFmtId="0" fontId="36" fillId="2" borderId="7" xfId="46" applyFont="1" applyFill="1" applyBorder="1" applyAlignment="1">
      <alignment vertical="center"/>
    </xf>
    <xf numFmtId="0" fontId="36" fillId="2" borderId="14" xfId="46" applyFont="1" applyFill="1" applyBorder="1" applyAlignment="1">
      <alignment vertical="center"/>
    </xf>
    <xf numFmtId="178" fontId="35" fillId="2" borderId="15" xfId="75" applyNumberFormat="1" applyFont="1" applyFill="1" applyBorder="1" applyAlignment="1">
      <alignment horizontal="right" vertical="center"/>
    </xf>
    <xf numFmtId="0" fontId="32" fillId="2" borderId="14" xfId="46" applyFont="1" applyFill="1" applyBorder="1" applyAlignment="1"/>
    <xf numFmtId="178" fontId="37" fillId="2" borderId="15" xfId="46" applyNumberFormat="1" applyFont="1" applyFill="1" applyBorder="1" applyAlignment="1">
      <alignment horizontal="right" vertical="center"/>
    </xf>
    <xf numFmtId="0" fontId="32" fillId="2" borderId="7" xfId="46" applyFont="1" applyFill="1" applyBorder="1" applyAlignment="1"/>
    <xf numFmtId="178" fontId="37" fillId="2" borderId="1" xfId="46" applyNumberFormat="1" applyFont="1" applyFill="1" applyBorder="1" applyAlignment="1">
      <alignment horizontal="right" vertical="center"/>
    </xf>
    <xf numFmtId="0" fontId="36" fillId="2" borderId="7" xfId="46" applyFont="1" applyFill="1" applyBorder="1" applyAlignment="1"/>
    <xf numFmtId="3" fontId="34" fillId="0" borderId="1" xfId="0" applyNumberFormat="1" applyFont="1" applyFill="1" applyBorder="1" applyAlignment="1" applyProtection="1">
      <alignment horizontal="left" vertical="center" wrapText="1"/>
    </xf>
    <xf numFmtId="0" fontId="33" fillId="2" borderId="7" xfId="0" applyFont="1" applyFill="1" applyBorder="1" applyAlignment="1">
      <alignment horizontal="left" vertical="center"/>
    </xf>
    <xf numFmtId="178" fontId="18" fillId="2" borderId="1" xfId="0" applyNumberFormat="1" applyFont="1" applyFill="1" applyBorder="1" applyAlignment="1">
      <alignment horizontal="right" vertical="center"/>
    </xf>
    <xf numFmtId="0" fontId="33" fillId="2" borderId="1" xfId="0" applyFont="1" applyFill="1" applyBorder="1" applyAlignment="1">
      <alignment horizontal="left" vertical="center"/>
    </xf>
    <xf numFmtId="178" fontId="30" fillId="0" borderId="0" xfId="46" applyNumberFormat="1" applyFont="1" applyFill="1" applyAlignment="1"/>
    <xf numFmtId="0" fontId="33" fillId="2" borderId="9" xfId="0" applyFont="1" applyFill="1" applyBorder="1" applyAlignment="1">
      <alignment horizontal="left" vertical="center"/>
    </xf>
    <xf numFmtId="177" fontId="35" fillId="2" borderId="10" xfId="0" applyNumberFormat="1" applyFont="1" applyFill="1" applyBorder="1" applyAlignment="1" applyProtection="1">
      <alignment vertical="center"/>
    </xf>
    <xf numFmtId="3" fontId="34" fillId="2" borderId="10" xfId="0" applyNumberFormat="1" applyFont="1" applyFill="1" applyBorder="1" applyAlignment="1" applyProtection="1">
      <alignment vertical="center"/>
    </xf>
    <xf numFmtId="177" fontId="35" fillId="2" borderId="11" xfId="0" applyNumberFormat="1" applyFont="1" applyFill="1" applyBorder="1" applyAlignment="1" applyProtection="1">
      <alignment vertical="center"/>
    </xf>
    <xf numFmtId="0" fontId="0" fillId="2" borderId="0" xfId="87" applyFill="1" applyAlignment="1">
      <alignment horizontal="left" vertical="center" wrapText="1"/>
    </xf>
    <xf numFmtId="0" fontId="30" fillId="0" borderId="0" xfId="0" applyFont="1" applyFill="1" applyAlignment="1">
      <alignment vertical="center"/>
    </xf>
    <xf numFmtId="178" fontId="30" fillId="0" borderId="0" xfId="0" applyNumberFormat="1" applyFont="1" applyFill="1" applyAlignment="1"/>
    <xf numFmtId="179" fontId="30" fillId="0" borderId="0" xfId="0" applyNumberFormat="1" applyFont="1" applyFill="1" applyAlignment="1">
      <alignment vertical="center"/>
    </xf>
    <xf numFmtId="178" fontId="38" fillId="0" borderId="0" xfId="0" applyNumberFormat="1" applyFont="1" applyFill="1" applyAlignment="1">
      <alignment horizontal="right"/>
    </xf>
    <xf numFmtId="0" fontId="30" fillId="0" borderId="0" xfId="0" applyFont="1" applyFill="1" applyAlignment="1"/>
    <xf numFmtId="0" fontId="9" fillId="0" borderId="0" xfId="72" applyFont="1" applyFill="1" applyAlignment="1">
      <alignment horizontal="center" vertical="center"/>
    </xf>
    <xf numFmtId="0" fontId="0" fillId="0" borderId="0" xfId="72" applyFill="1" applyBorder="1" applyAlignment="1">
      <alignment horizontal="center" vertical="center"/>
    </xf>
    <xf numFmtId="177" fontId="38" fillId="0" borderId="0" xfId="0" applyNumberFormat="1" applyFont="1" applyFill="1" applyBorder="1" applyAlignment="1" applyProtection="1">
      <alignment horizontal="right" vertical="center"/>
      <protection locked="0"/>
    </xf>
    <xf numFmtId="0" fontId="33" fillId="0" borderId="4" xfId="0" applyFont="1" applyFill="1" applyBorder="1" applyAlignment="1">
      <alignment horizontal="center" vertical="center"/>
    </xf>
    <xf numFmtId="178"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78" fontId="33" fillId="0" borderId="6" xfId="0" applyNumberFormat="1" applyFont="1" applyFill="1" applyBorder="1" applyAlignment="1">
      <alignment horizontal="center" vertical="center"/>
    </xf>
    <xf numFmtId="3" fontId="39" fillId="0" borderId="7" xfId="0" applyNumberFormat="1" applyFont="1" applyFill="1" applyBorder="1" applyAlignment="1" applyProtection="1">
      <alignment vertical="center"/>
    </xf>
    <xf numFmtId="3" fontId="39" fillId="2" borderId="1" xfId="0" applyNumberFormat="1" applyFont="1" applyFill="1" applyBorder="1" applyAlignment="1" applyProtection="1">
      <alignment vertical="center"/>
    </xf>
    <xf numFmtId="178" fontId="40" fillId="2" borderId="8" xfId="0" applyNumberFormat="1" applyFont="1" applyFill="1" applyBorder="1" applyAlignment="1">
      <alignment horizontal="right" vertical="center"/>
    </xf>
    <xf numFmtId="3" fontId="34" fillId="0" borderId="7" xfId="0" applyNumberFormat="1" applyFont="1" applyFill="1" applyBorder="1" applyAlignment="1" applyProtection="1">
      <alignment vertical="center"/>
    </xf>
    <xf numFmtId="3" fontId="34" fillId="2" borderId="1" xfId="0" applyNumberFormat="1" applyFont="1" applyFill="1" applyBorder="1" applyAlignment="1" applyProtection="1">
      <alignment horizontal="left" vertical="center" indent="1"/>
    </xf>
    <xf numFmtId="177" fontId="34" fillId="2" borderId="8" xfId="0" applyNumberFormat="1" applyFont="1" applyFill="1" applyBorder="1" applyAlignment="1" applyProtection="1">
      <alignment vertical="center"/>
    </xf>
    <xf numFmtId="178" fontId="41" fillId="0" borderId="0" xfId="0" applyNumberFormat="1" applyFont="1" applyFill="1" applyAlignment="1">
      <alignment horizontal="right"/>
    </xf>
    <xf numFmtId="177" fontId="35" fillId="0" borderId="1" xfId="0" applyNumberFormat="1" applyFont="1" applyFill="1" applyBorder="1" applyAlignment="1" applyProtection="1">
      <alignment vertical="center"/>
    </xf>
    <xf numFmtId="3" fontId="34" fillId="0" borderId="1" xfId="0" applyNumberFormat="1" applyFont="1" applyFill="1" applyBorder="1" applyAlignment="1" applyProtection="1">
      <alignment horizontal="left" vertical="center" indent="1"/>
    </xf>
    <xf numFmtId="177" fontId="34" fillId="0" borderId="8" xfId="0" applyNumberFormat="1" applyFont="1" applyFill="1" applyBorder="1" applyAlignment="1" applyProtection="1">
      <alignment vertical="center"/>
    </xf>
    <xf numFmtId="177" fontId="34" fillId="0" borderId="1" xfId="0" applyNumberFormat="1" applyFont="1" applyFill="1" applyBorder="1" applyAlignment="1" applyProtection="1">
      <alignment vertical="center"/>
    </xf>
    <xf numFmtId="0" fontId="30" fillId="0" borderId="7" xfId="0" applyFont="1" applyFill="1" applyBorder="1" applyAlignment="1">
      <alignment vertical="center"/>
    </xf>
    <xf numFmtId="0" fontId="0" fillId="0" borderId="1" xfId="87" applyFill="1" applyBorder="1" applyAlignment="1">
      <alignment horizontal="right" vertical="center" wrapText="1"/>
    </xf>
    <xf numFmtId="0" fontId="30" fillId="0" borderId="9" xfId="0" applyFont="1" applyFill="1" applyBorder="1" applyAlignment="1">
      <alignment vertical="center"/>
    </xf>
    <xf numFmtId="178" fontId="30" fillId="0" borderId="10" xfId="0" applyNumberFormat="1" applyFont="1" applyFill="1" applyBorder="1" applyAlignment="1"/>
    <xf numFmtId="3" fontId="34" fillId="0" borderId="10" xfId="0" applyNumberFormat="1" applyFont="1" applyFill="1" applyBorder="1" applyAlignment="1" applyProtection="1">
      <alignment horizontal="left" vertical="center" indent="1"/>
    </xf>
    <xf numFmtId="177" fontId="34" fillId="2" borderId="11" xfId="0" applyNumberFormat="1" applyFont="1" applyFill="1" applyBorder="1" applyAlignment="1" applyProtection="1">
      <alignment vertical="center"/>
    </xf>
    <xf numFmtId="0" fontId="0" fillId="0" borderId="0" xfId="87" applyFill="1" applyAlignment="1">
      <alignment horizontal="left" vertical="center" wrapText="1"/>
    </xf>
    <xf numFmtId="179" fontId="30" fillId="0" borderId="0" xfId="0" applyNumberFormat="1" applyFont="1" applyFill="1" applyAlignment="1">
      <alignment vertical="center" wrapText="1"/>
    </xf>
    <xf numFmtId="0" fontId="0" fillId="0" borderId="0" xfId="72"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6" xfId="0" applyFont="1" applyFill="1" applyBorder="1" applyAlignment="1">
      <alignment horizontal="center" vertical="center" wrapText="1"/>
    </xf>
    <xf numFmtId="179" fontId="33" fillId="0" borderId="7" xfId="0" applyNumberFormat="1" applyFont="1" applyFill="1" applyBorder="1" applyAlignment="1">
      <alignment vertical="center" wrapText="1"/>
    </xf>
    <xf numFmtId="178" fontId="42" fillId="2" borderId="8" xfId="0" applyNumberFormat="1" applyFont="1" applyFill="1" applyBorder="1" applyAlignment="1">
      <alignment horizontal="right" vertical="center"/>
    </xf>
    <xf numFmtId="3" fontId="43" fillId="0" borderId="7" xfId="0" applyNumberFormat="1" applyFont="1" applyFill="1" applyBorder="1" applyAlignment="1" applyProtection="1">
      <alignment vertical="center"/>
    </xf>
    <xf numFmtId="178" fontId="44" fillId="0" borderId="16" xfId="0" applyNumberFormat="1" applyFont="1" applyFill="1" applyBorder="1" applyAlignment="1">
      <alignment vertical="center"/>
    </xf>
    <xf numFmtId="3" fontId="43" fillId="2" borderId="7" xfId="0" applyNumberFormat="1" applyFont="1" applyFill="1" applyBorder="1" applyAlignment="1" applyProtection="1">
      <alignment horizontal="left" vertical="center"/>
    </xf>
    <xf numFmtId="178" fontId="44" fillId="0" borderId="8" xfId="0" applyNumberFormat="1" applyFont="1" applyFill="1" applyBorder="1" applyAlignment="1">
      <alignment vertical="center"/>
    </xf>
    <xf numFmtId="3" fontId="43" fillId="0" borderId="7" xfId="0" applyNumberFormat="1" applyFont="1" applyFill="1" applyBorder="1" applyAlignment="1" applyProtection="1">
      <alignment horizontal="left" vertical="center"/>
    </xf>
    <xf numFmtId="0" fontId="43" fillId="0" borderId="7" xfId="0" applyFont="1" applyBorder="1" applyAlignment="1">
      <alignment horizontal="left" vertical="center"/>
    </xf>
    <xf numFmtId="0" fontId="43" fillId="0" borderId="9" xfId="0" applyFont="1" applyBorder="1" applyAlignment="1">
      <alignment horizontal="left" vertical="center"/>
    </xf>
    <xf numFmtId="178" fontId="44" fillId="0" borderId="11" xfId="0" applyNumberFormat="1" applyFont="1" applyFill="1" applyBorder="1" applyAlignment="1">
      <alignment vertical="center"/>
    </xf>
    <xf numFmtId="0" fontId="0" fillId="0" borderId="0" xfId="87" applyFill="1" applyBorder="1" applyAlignment="1">
      <alignment horizontal="left" vertical="center" wrapText="1"/>
    </xf>
    <xf numFmtId="0" fontId="45" fillId="0" borderId="0" xfId="0" applyFont="1" applyAlignment="1">
      <alignment horizontal="left" vertical="justify" wrapText="1"/>
    </xf>
    <xf numFmtId="0" fontId="46" fillId="0" borderId="0" xfId="0" applyFont="1" applyAlignment="1">
      <alignment horizontal="left" vertical="justify" wrapText="1"/>
    </xf>
    <xf numFmtId="0" fontId="33" fillId="2" borderId="7" xfId="0" applyFont="1" applyFill="1" applyBorder="1" applyAlignment="1">
      <alignment horizontal="center" vertical="center"/>
    </xf>
    <xf numFmtId="0" fontId="33" fillId="2" borderId="1" xfId="0" applyFont="1" applyFill="1" applyBorder="1" applyAlignment="1">
      <alignment horizontal="center" vertical="center"/>
    </xf>
    <xf numFmtId="178" fontId="18" fillId="2" borderId="8" xfId="0" applyNumberFormat="1" applyFont="1" applyFill="1" applyBorder="1" applyAlignment="1">
      <alignment horizontal="right" vertical="center"/>
    </xf>
    <xf numFmtId="179" fontId="33" fillId="2" borderId="1" xfId="0" applyNumberFormat="1" applyFont="1" applyFill="1" applyBorder="1" applyAlignment="1">
      <alignment vertical="center"/>
    </xf>
    <xf numFmtId="3" fontId="34" fillId="2" borderId="1" xfId="0" applyNumberFormat="1" applyFont="1" applyFill="1" applyBorder="1" applyAlignment="1" applyProtection="1">
      <alignment vertical="center"/>
    </xf>
    <xf numFmtId="179" fontId="30" fillId="0" borderId="0" xfId="0" applyNumberFormat="1" applyFont="1" applyFill="1" applyBorder="1" applyAlignment="1">
      <alignment vertical="center"/>
    </xf>
    <xf numFmtId="3" fontId="34" fillId="2" borderId="7" xfId="0" applyNumberFormat="1" applyFont="1" applyFill="1" applyBorder="1" applyAlignment="1" applyProtection="1">
      <alignment vertical="center" wrapText="1"/>
    </xf>
    <xf numFmtId="3" fontId="18" fillId="2" borderId="8" xfId="0" applyNumberFormat="1" applyFont="1" applyFill="1" applyBorder="1" applyAlignment="1" applyProtection="1">
      <alignment vertical="center"/>
    </xf>
    <xf numFmtId="178" fontId="30" fillId="2" borderId="1" xfId="0" applyNumberFormat="1" applyFont="1" applyFill="1" applyBorder="1" applyAlignment="1"/>
    <xf numFmtId="178" fontId="18" fillId="2" borderId="8" xfId="0" applyNumberFormat="1" applyFont="1" applyFill="1" applyBorder="1" applyAlignment="1"/>
    <xf numFmtId="0" fontId="47" fillId="2" borderId="7" xfId="61" applyFont="1" applyFill="1" applyBorder="1">
      <alignment vertical="center"/>
    </xf>
    <xf numFmtId="0" fontId="34" fillId="2" borderId="7" xfId="61" applyFont="1" applyFill="1" applyBorder="1">
      <alignment vertical="center"/>
    </xf>
    <xf numFmtId="3" fontId="34" fillId="0" borderId="1" xfId="0" applyNumberFormat="1" applyFont="1" applyFill="1" applyBorder="1" applyAlignment="1" applyProtection="1">
      <alignment vertical="center"/>
    </xf>
    <xf numFmtId="0" fontId="47" fillId="0" borderId="7" xfId="66" applyFont="1" applyFill="1" applyBorder="1">
      <alignment vertical="center"/>
    </xf>
    <xf numFmtId="178" fontId="18" fillId="0" borderId="1" xfId="0" applyNumberFormat="1" applyFont="1" applyFill="1" applyBorder="1" applyAlignment="1">
      <alignment horizontal="right" vertical="center"/>
    </xf>
    <xf numFmtId="0" fontId="34" fillId="0" borderId="1" xfId="66" applyFont="1" applyFill="1" applyBorder="1">
      <alignment vertical="center"/>
    </xf>
    <xf numFmtId="178" fontId="18" fillId="0" borderId="8" xfId="0" applyNumberFormat="1" applyFont="1" applyFill="1" applyBorder="1" applyAlignment="1">
      <alignment horizontal="right" vertical="center"/>
    </xf>
    <xf numFmtId="0" fontId="47" fillId="0" borderId="9" xfId="66" applyFont="1" applyFill="1" applyBorder="1">
      <alignment vertical="center"/>
    </xf>
    <xf numFmtId="178" fontId="18" fillId="0" borderId="10" xfId="0" applyNumberFormat="1" applyFont="1" applyFill="1" applyBorder="1" applyAlignment="1">
      <alignment horizontal="right" vertical="center"/>
    </xf>
    <xf numFmtId="0" fontId="47" fillId="0" borderId="10" xfId="66" applyFont="1" applyFill="1" applyBorder="1">
      <alignment vertical="center"/>
    </xf>
    <xf numFmtId="178" fontId="18" fillId="0" borderId="11" xfId="0" applyNumberFormat="1" applyFont="1" applyFill="1" applyBorder="1" applyAlignment="1">
      <alignment horizontal="right" vertical="center"/>
    </xf>
    <xf numFmtId="0" fontId="33" fillId="0" borderId="7"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7" xfId="0" applyFont="1" applyFill="1" applyBorder="1" applyAlignment="1">
      <alignment horizontal="left" vertical="center"/>
    </xf>
    <xf numFmtId="179" fontId="33" fillId="0" borderId="1" xfId="0" applyNumberFormat="1" applyFont="1" applyFill="1" applyBorder="1" applyAlignment="1">
      <alignment vertical="center"/>
    </xf>
    <xf numFmtId="177" fontId="18" fillId="0" borderId="1" xfId="0" applyNumberFormat="1" applyFont="1" applyFill="1" applyBorder="1" applyAlignment="1" applyProtection="1">
      <alignment vertical="center"/>
    </xf>
    <xf numFmtId="177" fontId="18" fillId="0" borderId="8" xfId="0" applyNumberFormat="1" applyFont="1" applyFill="1" applyBorder="1" applyAlignment="1" applyProtection="1">
      <alignment vertical="center"/>
    </xf>
    <xf numFmtId="3" fontId="18" fillId="0" borderId="8" xfId="0" applyNumberFormat="1" applyFont="1" applyFill="1" applyBorder="1" applyAlignment="1" applyProtection="1">
      <alignment vertical="center"/>
    </xf>
    <xf numFmtId="3" fontId="34" fillId="0" borderId="7" xfId="0" applyNumberFormat="1" applyFont="1" applyFill="1" applyBorder="1" applyAlignment="1" applyProtection="1">
      <alignment vertical="center" wrapText="1"/>
    </xf>
    <xf numFmtId="178" fontId="30" fillId="0" borderId="1" xfId="0" applyNumberFormat="1" applyFont="1" applyFill="1" applyBorder="1" applyAlignment="1"/>
    <xf numFmtId="178" fontId="18" fillId="0" borderId="8" xfId="0" applyNumberFormat="1" applyFont="1" applyFill="1" applyBorder="1" applyAlignment="1"/>
    <xf numFmtId="0" fontId="33" fillId="0" borderId="1" xfId="0" applyFont="1" applyFill="1" applyBorder="1" applyAlignment="1">
      <alignment horizontal="left" vertical="center"/>
    </xf>
    <xf numFmtId="0" fontId="47" fillId="0" borderId="7" xfId="61" applyFont="1" applyFill="1" applyBorder="1">
      <alignment vertical="center"/>
    </xf>
    <xf numFmtId="0" fontId="34" fillId="0" borderId="7" xfId="61" applyFont="1" applyFill="1" applyBorder="1">
      <alignment vertical="center"/>
    </xf>
    <xf numFmtId="0" fontId="0" fillId="0" borderId="0" xfId="87" applyFill="1" applyAlignment="1">
      <alignment horizontal="left" vertical="center" indent="1"/>
    </xf>
    <xf numFmtId="0" fontId="0" fillId="0" borderId="0" xfId="87" applyFill="1">
      <alignment vertical="center"/>
    </xf>
    <xf numFmtId="0" fontId="43" fillId="0" borderId="0" xfId="72" applyFont="1" applyFill="1" applyBorder="1" applyAlignment="1">
      <alignment horizontal="center" vertical="center"/>
    </xf>
    <xf numFmtId="0" fontId="43" fillId="0" borderId="0" xfId="72" applyFont="1" applyFill="1" applyBorder="1" applyAlignment="1">
      <alignment horizontal="right" vertical="center"/>
    </xf>
    <xf numFmtId="177" fontId="48" fillId="0" borderId="0" xfId="0" applyNumberFormat="1" applyFont="1" applyFill="1" applyBorder="1" applyAlignment="1" applyProtection="1">
      <alignment horizontal="right" vertical="center"/>
      <protection locked="0"/>
    </xf>
    <xf numFmtId="14" fontId="33" fillId="0" borderId="4" xfId="83" applyNumberFormat="1" applyFont="1" applyFill="1" applyBorder="1" applyAlignment="1" applyProtection="1">
      <alignment horizontal="center" vertical="center"/>
      <protection locked="0"/>
    </xf>
    <xf numFmtId="178" fontId="49" fillId="0" borderId="6" xfId="83" applyNumberFormat="1" applyFont="1" applyFill="1" applyBorder="1" applyAlignment="1" applyProtection="1">
      <alignment horizontal="center" vertical="center" wrapText="1"/>
      <protection locked="0"/>
    </xf>
    <xf numFmtId="0" fontId="50" fillId="0" borderId="7" xfId="89" applyFont="1" applyFill="1" applyBorder="1" applyAlignment="1">
      <alignment vertical="center"/>
    </xf>
    <xf numFmtId="178" fontId="18" fillId="0" borderId="8" xfId="72" applyNumberFormat="1" applyFont="1" applyFill="1" applyBorder="1" applyAlignment="1">
      <alignment horizontal="right" vertical="center"/>
    </xf>
    <xf numFmtId="0" fontId="32" fillId="2" borderId="7" xfId="87" applyFont="1" applyFill="1" applyBorder="1" applyAlignment="1">
      <alignment horizontal="left" vertical="center" indent="1"/>
    </xf>
    <xf numFmtId="178" fontId="35" fillId="0" borderId="8" xfId="0" applyNumberFormat="1" applyFont="1" applyFill="1" applyBorder="1" applyAlignment="1">
      <alignment vertical="center"/>
    </xf>
    <xf numFmtId="178" fontId="34" fillId="0" borderId="8" xfId="0" applyNumberFormat="1" applyFont="1" applyFill="1" applyBorder="1" applyAlignment="1">
      <alignment vertical="center"/>
    </xf>
    <xf numFmtId="0" fontId="32" fillId="0" borderId="7" xfId="0" applyFont="1" applyBorder="1" applyAlignment="1">
      <alignment horizontal="left" vertical="center" indent="1"/>
    </xf>
    <xf numFmtId="178" fontId="38" fillId="0" borderId="8" xfId="72" applyNumberFormat="1" applyFont="1" applyFill="1" applyBorder="1" applyAlignment="1">
      <alignment horizontal="right" vertical="center"/>
    </xf>
    <xf numFmtId="0" fontId="32" fillId="0" borderId="9" xfId="0" applyFont="1" applyBorder="1" applyAlignment="1">
      <alignment horizontal="left" vertical="center" indent="1"/>
    </xf>
    <xf numFmtId="178" fontId="38" fillId="0" borderId="11" xfId="72" applyNumberFormat="1" applyFont="1" applyFill="1" applyBorder="1" applyAlignment="1">
      <alignment horizontal="right" vertical="center"/>
    </xf>
    <xf numFmtId="0" fontId="0" fillId="2" borderId="0" xfId="87" applyFill="1" applyBorder="1" applyAlignment="1">
      <alignment horizontal="left" vertical="center" wrapText="1"/>
    </xf>
    <xf numFmtId="0" fontId="51" fillId="0" borderId="0" xfId="0" applyFont="1" applyFill="1">
      <alignment vertical="center"/>
    </xf>
    <xf numFmtId="0" fontId="43" fillId="0" borderId="0" xfId="0" applyFont="1" applyFill="1">
      <alignment vertical="center"/>
    </xf>
    <xf numFmtId="0" fontId="33" fillId="0" borderId="7" xfId="89" applyFont="1" applyFill="1" applyBorder="1" applyAlignment="1">
      <alignment horizontal="center" vertical="center"/>
    </xf>
    <xf numFmtId="1" fontId="35" fillId="0" borderId="8" xfId="89" applyNumberFormat="1" applyFont="1" applyFill="1" applyBorder="1" applyAlignment="1">
      <alignment horizontal="center" vertical="center"/>
    </xf>
    <xf numFmtId="0" fontId="34" fillId="0" borderId="7" xfId="0" applyFont="1" applyFill="1" applyBorder="1" applyAlignment="1">
      <alignment horizontal="left" vertical="center"/>
    </xf>
    <xf numFmtId="1" fontId="35" fillId="0" borderId="8" xfId="0" applyNumberFormat="1" applyFont="1" applyFill="1" applyBorder="1" applyAlignment="1">
      <alignment horizontal="center" vertical="center"/>
    </xf>
    <xf numFmtId="180" fontId="34" fillId="0" borderId="7" xfId="0" applyNumberFormat="1" applyFont="1" applyFill="1" applyBorder="1" applyAlignment="1">
      <alignment horizontal="left" vertical="center"/>
    </xf>
    <xf numFmtId="180" fontId="34" fillId="0" borderId="9" xfId="0" applyNumberFormat="1" applyFont="1" applyFill="1" applyBorder="1" applyAlignment="1">
      <alignment horizontal="left" vertical="center"/>
    </xf>
    <xf numFmtId="1" fontId="35" fillId="0" borderId="11" xfId="0" applyNumberFormat="1" applyFont="1" applyFill="1" applyBorder="1" applyAlignment="1">
      <alignment horizontal="center" vertical="center"/>
    </xf>
    <xf numFmtId="0" fontId="32" fillId="2" borderId="0" xfId="66" applyFont="1" applyFill="1" applyAlignment="1">
      <alignment horizontal="left" vertical="center" wrapText="1"/>
    </xf>
    <xf numFmtId="178" fontId="30" fillId="0" borderId="0" xfId="89" applyNumberFormat="1" applyFont="1" applyFill="1" applyAlignment="1">
      <alignment horizontal="right"/>
    </xf>
    <xf numFmtId="0" fontId="30" fillId="0" borderId="0" xfId="89" applyFont="1" applyFill="1"/>
    <xf numFmtId="0" fontId="32" fillId="0" borderId="0" xfId="72" applyFont="1" applyFill="1" applyBorder="1" applyAlignment="1">
      <alignment horizontal="right" vertical="center"/>
    </xf>
    <xf numFmtId="0" fontId="33" fillId="0" borderId="4" xfId="89" applyFont="1" applyFill="1" applyBorder="1" applyAlignment="1">
      <alignment horizontal="center" vertical="center"/>
    </xf>
    <xf numFmtId="0" fontId="33" fillId="0" borderId="5" xfId="89" applyFont="1" applyFill="1" applyBorder="1" applyAlignment="1">
      <alignment horizontal="center" vertical="center"/>
    </xf>
    <xf numFmtId="0" fontId="33" fillId="0" borderId="6" xfId="89" applyFont="1" applyFill="1" applyBorder="1" applyAlignment="1">
      <alignment horizontal="center" vertical="center"/>
    </xf>
    <xf numFmtId="0" fontId="52" fillId="0" borderId="7" xfId="72" applyFont="1" applyFill="1" applyBorder="1">
      <alignment vertical="center"/>
    </xf>
    <xf numFmtId="178" fontId="53" fillId="0" borderId="1" xfId="66" applyNumberFormat="1" applyFont="1" applyFill="1" applyBorder="1">
      <alignment vertical="center"/>
    </xf>
    <xf numFmtId="0" fontId="52" fillId="0" borderId="1" xfId="72" applyFont="1" applyFill="1" applyBorder="1">
      <alignment vertical="center"/>
    </xf>
    <xf numFmtId="181" fontId="32" fillId="0" borderId="7" xfId="72" applyNumberFormat="1" applyFont="1" applyFill="1" applyBorder="1" applyAlignment="1">
      <alignment horizontal="left" vertical="center"/>
    </xf>
    <xf numFmtId="178" fontId="54" fillId="0" borderId="1" xfId="66" applyNumberFormat="1" applyFont="1" applyFill="1" applyBorder="1">
      <alignment vertical="center"/>
    </xf>
    <xf numFmtId="181" fontId="32" fillId="0" borderId="1" xfId="72" applyNumberFormat="1" applyFont="1" applyFill="1" applyBorder="1" applyAlignment="1">
      <alignment horizontal="left" vertical="center"/>
    </xf>
    <xf numFmtId="178" fontId="35" fillId="0" borderId="8" xfId="0" applyNumberFormat="1" applyFont="1" applyFill="1" applyBorder="1" applyAlignment="1">
      <alignment horizontal="right" shrinkToFit="1"/>
    </xf>
    <xf numFmtId="178" fontId="35" fillId="0" borderId="1" xfId="89" applyNumberFormat="1" applyFont="1" applyFill="1" applyBorder="1" applyAlignment="1">
      <alignment horizontal="right" vertical="center"/>
    </xf>
    <xf numFmtId="178" fontId="18" fillId="0" borderId="8" xfId="0" applyNumberFormat="1" applyFont="1" applyFill="1" applyBorder="1" applyAlignment="1">
      <alignment horizontal="right" shrinkToFit="1"/>
    </xf>
    <xf numFmtId="178" fontId="38" fillId="0" borderId="8" xfId="89" applyNumberFormat="1" applyFont="1" applyFill="1" applyBorder="1" applyAlignment="1">
      <alignment horizontal="right" vertical="center"/>
    </xf>
    <xf numFmtId="0" fontId="32" fillId="0" borderId="1" xfId="72" applyFont="1" applyFill="1" applyBorder="1">
      <alignment vertical="center"/>
    </xf>
    <xf numFmtId="0" fontId="30" fillId="0" borderId="8" xfId="89" applyFont="1" applyFill="1" applyBorder="1"/>
    <xf numFmtId="181" fontId="32" fillId="0" borderId="9" xfId="72" applyNumberFormat="1" applyFont="1" applyFill="1" applyBorder="1" applyAlignment="1">
      <alignment horizontal="left" vertical="center"/>
    </xf>
    <xf numFmtId="178" fontId="35" fillId="0" borderId="10" xfId="89" applyNumberFormat="1" applyFont="1" applyFill="1" applyBorder="1" applyAlignment="1">
      <alignment horizontal="right" vertical="center"/>
    </xf>
    <xf numFmtId="0" fontId="32" fillId="0" borderId="10" xfId="72" applyFont="1" applyFill="1" applyBorder="1">
      <alignment vertical="center"/>
    </xf>
    <xf numFmtId="0" fontId="30" fillId="0" borderId="11" xfId="89" applyFont="1" applyFill="1" applyBorder="1"/>
    <xf numFmtId="0" fontId="0" fillId="0" borderId="0" xfId="66" applyFont="1" applyFill="1" applyBorder="1" applyAlignment="1">
      <alignment horizontal="left" vertical="center" wrapText="1"/>
    </xf>
    <xf numFmtId="0" fontId="0" fillId="0" borderId="0" xfId="66" applyFont="1" applyFill="1" applyBorder="1" applyAlignment="1">
      <alignment horizontal="center" vertical="center" wrapText="1"/>
    </xf>
    <xf numFmtId="0" fontId="50" fillId="0" borderId="0" xfId="0" applyFont="1" applyFill="1" applyAlignment="1">
      <alignment vertical="center"/>
    </xf>
    <xf numFmtId="0" fontId="55" fillId="0" borderId="0" xfId="0" applyFont="1" applyFill="1" applyAlignment="1">
      <alignment vertical="center"/>
    </xf>
    <xf numFmtId="0" fontId="55" fillId="0" borderId="0" xfId="0" applyFont="1" applyFill="1" applyBorder="1" applyAlignment="1">
      <alignment horizontal="center" vertical="center"/>
    </xf>
    <xf numFmtId="0" fontId="0" fillId="0" borderId="0" xfId="72" applyBorder="1" applyAlignment="1">
      <alignment horizontal="right" vertical="center"/>
    </xf>
    <xf numFmtId="0" fontId="32" fillId="0" borderId="0" xfId="72" applyFont="1" applyBorder="1" applyAlignment="1">
      <alignment horizontal="right" vertical="center"/>
    </xf>
    <xf numFmtId="0" fontId="33" fillId="0" borderId="4" xfId="89" applyFont="1" applyFill="1" applyBorder="1" applyAlignment="1">
      <alignment horizontal="left" vertical="center"/>
    </xf>
    <xf numFmtId="0" fontId="56" fillId="0" borderId="17" xfId="0" applyFont="1" applyFill="1" applyBorder="1" applyAlignment="1">
      <alignment horizontal="center" vertical="center" wrapText="1" shrinkToFit="1"/>
    </xf>
    <xf numFmtId="3" fontId="18" fillId="0" borderId="18" xfId="0" applyNumberFormat="1" applyFont="1" applyFill="1" applyBorder="1" applyAlignment="1">
      <alignment horizontal="right" vertical="center"/>
    </xf>
    <xf numFmtId="0" fontId="56" fillId="0" borderId="19" xfId="0" applyNumberFormat="1" applyFont="1" applyFill="1" applyBorder="1" applyAlignment="1">
      <alignment horizontal="left" vertical="center" wrapText="1" shrinkToFit="1"/>
    </xf>
    <xf numFmtId="0" fontId="34" fillId="0" borderId="19" xfId="0" applyNumberFormat="1" applyFont="1" applyFill="1" applyBorder="1" applyAlignment="1">
      <alignment horizontal="left" vertical="center" wrapText="1" shrinkToFit="1"/>
    </xf>
    <xf numFmtId="3" fontId="35" fillId="0" borderId="18" xfId="0" applyNumberFormat="1" applyFont="1" applyFill="1" applyBorder="1" applyAlignment="1">
      <alignment horizontal="right"/>
    </xf>
    <xf numFmtId="3" fontId="18" fillId="0" borderId="18" xfId="0" applyNumberFormat="1" applyFont="1" applyFill="1" applyBorder="1" applyAlignment="1">
      <alignment horizontal="right"/>
    </xf>
    <xf numFmtId="0" fontId="34" fillId="0" borderId="20" xfId="0" applyNumberFormat="1" applyFont="1" applyFill="1" applyBorder="1" applyAlignment="1">
      <alignment horizontal="left" vertical="center" wrapText="1" shrinkToFit="1"/>
    </xf>
    <xf numFmtId="3" fontId="35" fillId="0" borderId="21" xfId="0" applyNumberFormat="1" applyFont="1" applyFill="1" applyBorder="1" applyAlignment="1">
      <alignment horizontal="right"/>
    </xf>
    <xf numFmtId="0" fontId="0" fillId="2" borderId="0" xfId="66" applyFont="1" applyFill="1" applyAlignment="1">
      <alignment horizontal="left" vertical="center" wrapText="1"/>
    </xf>
    <xf numFmtId="0" fontId="57" fillId="0" borderId="0" xfId="83" applyFont="1" applyFill="1" applyAlignment="1" applyProtection="1">
      <alignment vertical="center" wrapText="1"/>
      <protection locked="0"/>
    </xf>
    <xf numFmtId="0" fontId="57" fillId="0" borderId="0" xfId="83" applyFill="1" applyAlignment="1" applyProtection="1">
      <alignment vertical="center"/>
      <protection locked="0"/>
    </xf>
    <xf numFmtId="178" fontId="57" fillId="0" borderId="0" xfId="83" applyNumberFormat="1" applyFill="1" applyAlignment="1" applyProtection="1">
      <alignment vertical="center"/>
      <protection locked="0"/>
    </xf>
    <xf numFmtId="0" fontId="58" fillId="0" borderId="0" xfId="61" applyFont="1" applyFill="1" applyBorder="1" applyAlignment="1">
      <alignment horizontal="center" vertical="center"/>
    </xf>
    <xf numFmtId="0" fontId="0" fillId="2" borderId="0" xfId="61" applyFill="1" applyBorder="1" applyAlignment="1">
      <alignment horizontal="center" vertical="center"/>
    </xf>
    <xf numFmtId="178" fontId="32" fillId="2" borderId="0" xfId="61" applyNumberFormat="1" applyFont="1" applyFill="1" applyBorder="1" applyAlignment="1">
      <alignment horizontal="right" vertical="center"/>
    </xf>
    <xf numFmtId="0" fontId="33" fillId="2" borderId="4" xfId="61" applyFont="1" applyFill="1" applyBorder="1" applyAlignment="1">
      <alignment horizontal="center" vertical="center" wrapText="1"/>
    </xf>
    <xf numFmtId="178" fontId="33" fillId="2" borderId="5" xfId="61" applyNumberFormat="1" applyFont="1" applyFill="1" applyBorder="1" applyAlignment="1">
      <alignment horizontal="center" vertical="center" wrapText="1"/>
    </xf>
    <xf numFmtId="178" fontId="33" fillId="2" borderId="6" xfId="61" applyNumberFormat="1" applyFont="1" applyFill="1" applyBorder="1" applyAlignment="1">
      <alignment horizontal="center" vertical="center" wrapText="1"/>
    </xf>
    <xf numFmtId="0" fontId="33" fillId="2" borderId="7" xfId="61" applyFont="1" applyFill="1" applyBorder="1" applyAlignment="1">
      <alignment horizontal="center" vertical="center" wrapText="1"/>
    </xf>
    <xf numFmtId="178" fontId="33" fillId="2" borderId="1" xfId="61" applyNumberFormat="1" applyFont="1" applyFill="1" applyBorder="1" applyAlignment="1">
      <alignment horizontal="center" vertical="center" wrapText="1"/>
    </xf>
    <xf numFmtId="178" fontId="33" fillId="2" borderId="8" xfId="61" applyNumberFormat="1" applyFont="1" applyFill="1" applyBorder="1" applyAlignment="1">
      <alignment horizontal="center" vertical="center" wrapText="1"/>
    </xf>
    <xf numFmtId="178" fontId="18" fillId="2" borderId="1" xfId="90" applyNumberFormat="1" applyFont="1" applyFill="1" applyBorder="1" applyAlignment="1">
      <alignment horizontal="right" vertical="center"/>
    </xf>
    <xf numFmtId="178" fontId="18" fillId="2" borderId="8" xfId="90" applyNumberFormat="1" applyFont="1" applyFill="1" applyBorder="1" applyAlignment="1">
      <alignment horizontal="right" vertical="center"/>
    </xf>
    <xf numFmtId="49" fontId="32" fillId="2" borderId="7" xfId="0" applyNumberFormat="1" applyFont="1" applyFill="1" applyBorder="1" applyAlignment="1" applyProtection="1">
      <alignment vertical="center"/>
    </xf>
    <xf numFmtId="177" fontId="59" fillId="2" borderId="1" xfId="0" applyNumberFormat="1" applyFont="1" applyFill="1" applyBorder="1" applyAlignment="1" applyProtection="1">
      <alignment horizontal="right" vertical="center"/>
    </xf>
    <xf numFmtId="178" fontId="59" fillId="2" borderId="1" xfId="0" applyNumberFormat="1" applyFont="1" applyFill="1" applyBorder="1" applyAlignment="1" applyProtection="1">
      <alignment horizontal="right" vertical="center"/>
    </xf>
    <xf numFmtId="178" fontId="60" fillId="2" borderId="1" xfId="61" applyNumberFormat="1" applyFont="1" applyFill="1" applyBorder="1" applyAlignment="1">
      <alignment horizontal="right" vertical="center"/>
    </xf>
    <xf numFmtId="49" fontId="32" fillId="0" borderId="7" xfId="0" applyNumberFormat="1" applyFont="1" applyFill="1" applyBorder="1" applyAlignment="1" applyProtection="1">
      <alignment vertical="center"/>
    </xf>
    <xf numFmtId="178" fontId="59" fillId="0" borderId="1" xfId="0" applyNumberFormat="1" applyFont="1" applyFill="1" applyBorder="1" applyAlignment="1" applyProtection="1">
      <alignment horizontal="right" vertical="center"/>
    </xf>
    <xf numFmtId="178" fontId="60" fillId="0" borderId="1" xfId="61" applyNumberFormat="1" applyFont="1" applyFill="1" applyBorder="1" applyAlignment="1">
      <alignment horizontal="right" vertical="center"/>
    </xf>
    <xf numFmtId="49" fontId="32" fillId="0" borderId="9" xfId="0" applyNumberFormat="1" applyFont="1" applyFill="1" applyBorder="1" applyAlignment="1" applyProtection="1">
      <alignment vertical="center"/>
    </xf>
    <xf numFmtId="177" fontId="59" fillId="2" borderId="10" xfId="0" applyNumberFormat="1" applyFont="1" applyFill="1" applyBorder="1" applyAlignment="1" applyProtection="1">
      <alignment horizontal="right" vertical="center"/>
    </xf>
    <xf numFmtId="178" fontId="59" fillId="0" borderId="10" xfId="0" applyNumberFormat="1" applyFont="1" applyFill="1" applyBorder="1" applyAlignment="1" applyProtection="1">
      <alignment horizontal="right" vertical="center"/>
    </xf>
    <xf numFmtId="178" fontId="18" fillId="2" borderId="11" xfId="90" applyNumberFormat="1" applyFont="1" applyFill="1" applyBorder="1" applyAlignment="1">
      <alignment horizontal="right" vertical="center"/>
    </xf>
    <xf numFmtId="0" fontId="34" fillId="0" borderId="0" xfId="61" applyFont="1" applyFill="1" applyAlignment="1">
      <alignment horizontal="left" vertical="center" wrapText="1"/>
    </xf>
    <xf numFmtId="0" fontId="0" fillId="0" borderId="0" xfId="61" applyFont="1" applyFill="1" applyAlignment="1">
      <alignment horizontal="left" vertical="center" wrapText="1"/>
    </xf>
    <xf numFmtId="0" fontId="50" fillId="0" borderId="0" xfId="61" applyFont="1" applyFill="1" applyAlignment="1">
      <alignment vertical="center"/>
    </xf>
    <xf numFmtId="0" fontId="55" fillId="0" borderId="0" xfId="61" applyFont="1" applyFill="1" applyAlignment="1">
      <alignment horizontal="right" vertical="center"/>
    </xf>
    <xf numFmtId="0" fontId="55" fillId="0" borderId="0" xfId="61" applyFont="1" applyFill="1" applyAlignment="1">
      <alignment vertical="center"/>
    </xf>
    <xf numFmtId="178" fontId="55" fillId="0" borderId="0" xfId="61" applyNumberFormat="1" applyFont="1" applyFill="1" applyAlignment="1">
      <alignment vertical="center"/>
    </xf>
    <xf numFmtId="0" fontId="0" fillId="0" borderId="0" xfId="61" applyFill="1" applyBorder="1" applyAlignment="1">
      <alignment horizontal="right" vertical="center"/>
    </xf>
    <xf numFmtId="0" fontId="33" fillId="0" borderId="22" xfId="90" applyFont="1" applyFill="1" applyBorder="1" applyAlignment="1">
      <alignment horizontal="center" vertical="center"/>
    </xf>
    <xf numFmtId="0" fontId="33" fillId="0" borderId="23" xfId="90" applyFont="1" applyFill="1" applyBorder="1" applyAlignment="1">
      <alignment horizontal="center" vertical="center"/>
    </xf>
    <xf numFmtId="178" fontId="33" fillId="0" borderId="6" xfId="83" applyNumberFormat="1" applyFont="1" applyFill="1" applyBorder="1" applyAlignment="1" applyProtection="1">
      <alignment horizontal="center" vertical="center" wrapText="1"/>
      <protection locked="0"/>
    </xf>
    <xf numFmtId="0" fontId="55" fillId="0" borderId="1" xfId="0" applyNumberFormat="1" applyFont="1" applyFill="1" applyBorder="1" applyAlignment="1">
      <alignment horizontal="center" vertical="center" shrinkToFit="1"/>
    </xf>
    <xf numFmtId="178" fontId="18" fillId="0" borderId="1" xfId="0" applyNumberFormat="1" applyFont="1" applyFill="1" applyBorder="1" applyAlignment="1">
      <alignment vertical="center"/>
    </xf>
    <xf numFmtId="0" fontId="55" fillId="0" borderId="1" xfId="0" applyNumberFormat="1" applyFont="1" applyFill="1" applyBorder="1" applyAlignment="1">
      <alignment horizontal="left" vertical="center" shrinkToFit="1"/>
    </xf>
    <xf numFmtId="49" fontId="29" fillId="0" borderId="0" xfId="0" applyNumberFormat="1" applyFont="1" applyAlignment="1">
      <alignment horizontal="left" vertical="justify" wrapText="1"/>
    </xf>
    <xf numFmtId="0" fontId="0" fillId="0" borderId="0" xfId="66" applyFill="1">
      <alignment vertical="center"/>
    </xf>
    <xf numFmtId="178" fontId="0" fillId="0" borderId="0" xfId="66" applyNumberFormat="1" applyFill="1">
      <alignment vertical="center"/>
    </xf>
    <xf numFmtId="182" fontId="0" fillId="0" borderId="0" xfId="66" applyNumberFormat="1" applyFill="1">
      <alignment vertical="center"/>
    </xf>
    <xf numFmtId="0" fontId="61" fillId="0" borderId="0" xfId="66" applyFont="1" applyFill="1" applyAlignment="1">
      <alignment horizontal="center" vertical="center"/>
    </xf>
    <xf numFmtId="178" fontId="61" fillId="0" borderId="0" xfId="66" applyNumberFormat="1" applyFont="1" applyFill="1" applyAlignment="1">
      <alignment horizontal="center" vertical="center"/>
    </xf>
    <xf numFmtId="182" fontId="61" fillId="0" borderId="0" xfId="66" applyNumberFormat="1" applyFont="1" applyFill="1" applyAlignment="1">
      <alignment horizontal="center" vertical="center"/>
    </xf>
    <xf numFmtId="0" fontId="33" fillId="0" borderId="4" xfId="66" applyFont="1" applyFill="1" applyBorder="1" applyAlignment="1">
      <alignment horizontal="center" vertical="center"/>
    </xf>
    <xf numFmtId="178" fontId="33" fillId="0" borderId="5" xfId="83" applyNumberFormat="1" applyFont="1" applyFill="1" applyBorder="1" applyAlignment="1" applyProtection="1">
      <alignment horizontal="center" vertical="center" wrapText="1"/>
      <protection locked="0"/>
    </xf>
    <xf numFmtId="182" fontId="33" fillId="0" borderId="5" xfId="83" applyNumberFormat="1" applyFont="1" applyFill="1" applyBorder="1" applyAlignment="1" applyProtection="1">
      <alignment horizontal="center" vertical="center" wrapText="1"/>
      <protection locked="0"/>
    </xf>
    <xf numFmtId="0" fontId="33" fillId="0" borderId="5" xfId="66" applyFont="1" applyFill="1" applyBorder="1" applyAlignment="1">
      <alignment horizontal="center" vertical="center"/>
    </xf>
    <xf numFmtId="0" fontId="33" fillId="0" borderId="6" xfId="83" applyFont="1" applyFill="1" applyBorder="1" applyAlignment="1" applyProtection="1">
      <alignment horizontal="center" vertical="center" wrapText="1"/>
      <protection locked="0"/>
    </xf>
    <xf numFmtId="0" fontId="33" fillId="0" borderId="7" xfId="66" applyFont="1" applyFill="1" applyBorder="1" applyAlignment="1">
      <alignment horizontal="center" vertical="center"/>
    </xf>
    <xf numFmtId="9" fontId="44" fillId="0" borderId="1" xfId="13" applyNumberFormat="1" applyFont="1" applyFill="1" applyBorder="1" applyAlignment="1" applyProtection="1">
      <alignment horizontal="center" vertical="center" wrapText="1"/>
      <protection locked="0"/>
    </xf>
    <xf numFmtId="0" fontId="33" fillId="0" borderId="1" xfId="66" applyFont="1" applyFill="1" applyBorder="1" applyAlignment="1">
      <alignment horizontal="center" vertical="center"/>
    </xf>
    <xf numFmtId="9" fontId="44" fillId="0" borderId="8" xfId="13" applyNumberFormat="1" applyFont="1" applyFill="1" applyBorder="1" applyAlignment="1" applyProtection="1">
      <alignment horizontal="center" vertical="center" wrapText="1"/>
      <protection locked="0"/>
    </xf>
    <xf numFmtId="0" fontId="33" fillId="0" borderId="7" xfId="98" applyFont="1" applyFill="1" applyBorder="1" applyAlignment="1" applyProtection="1">
      <alignment horizontal="left" vertical="center" wrapText="1"/>
      <protection locked="0"/>
    </xf>
    <xf numFmtId="9" fontId="53" fillId="0" borderId="1" xfId="13" applyFont="1" applyFill="1" applyBorder="1" applyAlignment="1">
      <alignment horizontal="center" vertical="center"/>
    </xf>
    <xf numFmtId="0" fontId="33" fillId="0" borderId="1" xfId="98" applyFont="1" applyFill="1" applyBorder="1" applyAlignment="1" applyProtection="1">
      <alignment horizontal="left" vertical="center" wrapText="1"/>
      <protection locked="0"/>
    </xf>
    <xf numFmtId="9" fontId="53" fillId="0" borderId="8" xfId="13" applyFont="1" applyFill="1" applyBorder="1" applyAlignment="1">
      <alignment horizontal="center" vertical="center"/>
    </xf>
    <xf numFmtId="178" fontId="60" fillId="0" borderId="1" xfId="66" applyNumberFormat="1" applyFont="1" applyFill="1" applyBorder="1" applyAlignment="1">
      <alignment horizontal="right" vertical="center"/>
    </xf>
    <xf numFmtId="0" fontId="47" fillId="0" borderId="1" xfId="66" applyFont="1" applyFill="1" applyBorder="1">
      <alignment vertical="center"/>
    </xf>
    <xf numFmtId="9" fontId="62" fillId="0" borderId="8" xfId="13" applyFont="1" applyFill="1" applyBorder="1" applyAlignment="1">
      <alignment horizontal="center" vertical="center"/>
    </xf>
    <xf numFmtId="9" fontId="62" fillId="0" borderId="1" xfId="13" applyFont="1" applyFill="1" applyBorder="1" applyAlignment="1">
      <alignment horizontal="center" vertical="center"/>
    </xf>
    <xf numFmtId="0" fontId="47" fillId="0" borderId="7" xfId="66" applyFont="1" applyFill="1" applyBorder="1" applyAlignment="1">
      <alignment vertical="center" wrapText="1"/>
    </xf>
    <xf numFmtId="0" fontId="63" fillId="0" borderId="7" xfId="66" applyFont="1" applyFill="1" applyBorder="1">
      <alignment vertical="center"/>
    </xf>
    <xf numFmtId="49" fontId="32" fillId="0" borderId="1" xfId="0" applyNumberFormat="1" applyFont="1" applyFill="1" applyBorder="1" applyAlignment="1" applyProtection="1">
      <alignment vertical="center"/>
    </xf>
    <xf numFmtId="0" fontId="0" fillId="0" borderId="7" xfId="66" applyFill="1" applyBorder="1">
      <alignment vertical="center"/>
    </xf>
    <xf numFmtId="178" fontId="64" fillId="0" borderId="1" xfId="66" applyNumberFormat="1" applyFont="1" applyFill="1" applyBorder="1">
      <alignment vertical="center"/>
    </xf>
    <xf numFmtId="0" fontId="53" fillId="0" borderId="1" xfId="66" applyFont="1" applyFill="1" applyBorder="1" applyAlignment="1">
      <alignment horizontal="center" vertical="center"/>
    </xf>
    <xf numFmtId="0" fontId="53" fillId="0" borderId="8" xfId="66" applyFont="1" applyFill="1" applyBorder="1" applyAlignment="1">
      <alignment horizontal="center" vertical="center"/>
    </xf>
    <xf numFmtId="177" fontId="59" fillId="0" borderId="1" xfId="72" applyNumberFormat="1" applyFont="1" applyFill="1" applyBorder="1" applyAlignment="1">
      <alignment horizontal="right" vertical="center"/>
    </xf>
    <xf numFmtId="177" fontId="65" fillId="0" borderId="1" xfId="72" applyNumberFormat="1" applyFont="1" applyFill="1" applyBorder="1" applyAlignment="1">
      <alignment horizontal="right" vertical="center"/>
    </xf>
    <xf numFmtId="177" fontId="59" fillId="0" borderId="10" xfId="72" applyNumberFormat="1" applyFont="1" applyFill="1" applyBorder="1" applyAlignment="1">
      <alignment horizontal="right" vertical="center"/>
    </xf>
    <xf numFmtId="0" fontId="53" fillId="0" borderId="10" xfId="66" applyFont="1" applyFill="1" applyBorder="1" applyAlignment="1">
      <alignment horizontal="center" vertical="center"/>
    </xf>
    <xf numFmtId="9" fontId="35" fillId="0" borderId="1" xfId="13" applyFont="1" applyFill="1" applyBorder="1" applyAlignment="1" applyProtection="1">
      <alignment horizontal="center" vertical="center" wrapText="1"/>
      <protection locked="0"/>
    </xf>
    <xf numFmtId="9" fontId="35" fillId="0" borderId="8" xfId="83" applyNumberFormat="1" applyFont="1" applyFill="1" applyBorder="1" applyAlignment="1" applyProtection="1">
      <alignment horizontal="center" vertical="center" wrapText="1"/>
      <protection locked="0"/>
    </xf>
    <xf numFmtId="178" fontId="53" fillId="0" borderId="1" xfId="66" applyNumberFormat="1" applyFont="1" applyFill="1" applyBorder="1" applyAlignment="1">
      <alignment horizontal="right" vertical="center"/>
    </xf>
    <xf numFmtId="9" fontId="54" fillId="0" borderId="1" xfId="13" applyFont="1" applyFill="1" applyBorder="1" applyAlignment="1">
      <alignment horizontal="center" vertical="center"/>
    </xf>
    <xf numFmtId="183" fontId="54" fillId="0" borderId="8" xfId="66" applyNumberFormat="1" applyFont="1" applyFill="1" applyBorder="1" applyAlignment="1">
      <alignment horizontal="center" vertical="center"/>
    </xf>
    <xf numFmtId="182" fontId="37" fillId="0" borderId="1" xfId="66" applyNumberFormat="1" applyFont="1" applyFill="1" applyBorder="1" applyAlignment="1">
      <alignment horizontal="center" vertical="center"/>
    </xf>
    <xf numFmtId="0" fontId="37" fillId="0" borderId="8" xfId="66" applyFont="1" applyFill="1" applyBorder="1" applyAlignment="1">
      <alignment horizontal="center" vertical="center"/>
    </xf>
    <xf numFmtId="0" fontId="54" fillId="0" borderId="8" xfId="66" applyFont="1" applyFill="1" applyBorder="1" applyAlignment="1">
      <alignment horizontal="center" vertical="center"/>
    </xf>
    <xf numFmtId="177" fontId="65" fillId="0" borderId="10" xfId="72" applyNumberFormat="1" applyFont="1" applyFill="1" applyBorder="1" applyAlignment="1">
      <alignment horizontal="right" vertical="center"/>
    </xf>
    <xf numFmtId="0" fontId="54" fillId="0" borderId="11" xfId="66" applyFont="1" applyFill="1" applyBorder="1" applyAlignment="1">
      <alignment horizontal="center" vertical="center"/>
    </xf>
    <xf numFmtId="0" fontId="49" fillId="0" borderId="0" xfId="0" applyFont="1">
      <alignment vertical="center"/>
    </xf>
    <xf numFmtId="0" fontId="66" fillId="0" borderId="0" xfId="0" applyFont="1" applyAlignment="1">
      <alignment horizontal="center" vertic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67" fillId="0" borderId="7" xfId="0" applyFont="1" applyFill="1" applyBorder="1" applyAlignment="1">
      <alignment horizontal="center" vertical="center"/>
    </xf>
    <xf numFmtId="177" fontId="65" fillId="0" borderId="1" xfId="0" applyNumberFormat="1" applyFont="1" applyFill="1" applyBorder="1" applyAlignment="1">
      <alignment horizontal="right"/>
    </xf>
    <xf numFmtId="10" fontId="28" fillId="0" borderId="8" xfId="13" applyNumberFormat="1" applyFont="1" applyFill="1" applyBorder="1" applyAlignment="1">
      <alignment horizontal="center" vertical="center"/>
    </xf>
    <xf numFmtId="0" fontId="28" fillId="0" borderId="7" xfId="0" applyFont="1" applyFill="1" applyBorder="1">
      <alignment vertical="center"/>
    </xf>
    <xf numFmtId="177" fontId="65" fillId="0" borderId="1" xfId="0" applyNumberFormat="1" applyFont="1" applyFill="1" applyBorder="1">
      <alignment vertical="center"/>
    </xf>
    <xf numFmtId="3" fontId="68" fillId="0" borderId="7" xfId="0" applyNumberFormat="1" applyFont="1" applyFill="1" applyBorder="1" applyAlignment="1" applyProtection="1">
      <alignment horizontal="left" vertical="center" indent="1"/>
    </xf>
    <xf numFmtId="0" fontId="28" fillId="0" borderId="9" xfId="0" applyFont="1" applyFill="1" applyBorder="1">
      <alignment vertical="center"/>
    </xf>
    <xf numFmtId="177" fontId="69" fillId="0" borderId="10" xfId="0" applyNumberFormat="1" applyFont="1" applyFill="1" applyBorder="1" applyAlignment="1">
      <alignment horizontal="center" vertical="center"/>
    </xf>
    <xf numFmtId="0" fontId="0" fillId="0" borderId="11" xfId="0" applyFill="1" applyBorder="1" applyAlignment="1">
      <alignment horizontal="center" vertical="center"/>
    </xf>
    <xf numFmtId="0" fontId="4" fillId="0" borderId="0" xfId="0" applyFont="1">
      <alignment vertical="center"/>
    </xf>
    <xf numFmtId="182" fontId="33" fillId="0" borderId="6" xfId="83" applyNumberFormat="1" applyFont="1" applyFill="1" applyBorder="1" applyAlignment="1" applyProtection="1">
      <alignment horizontal="center" vertical="center" wrapText="1"/>
      <protection locked="0"/>
    </xf>
    <xf numFmtId="178" fontId="53" fillId="0" borderId="1" xfId="66" applyNumberFormat="1" applyFont="1" applyFill="1" applyBorder="1" applyAlignment="1">
      <alignment horizontal="center" vertical="center"/>
    </xf>
    <xf numFmtId="0" fontId="70" fillId="0" borderId="7" xfId="98" applyFont="1" applyFill="1" applyBorder="1" applyAlignment="1" applyProtection="1">
      <alignment horizontal="left" vertical="center" wrapText="1"/>
      <protection locked="0"/>
    </xf>
    <xf numFmtId="178" fontId="60" fillId="0" borderId="1" xfId="66" applyNumberFormat="1" applyFont="1" applyFill="1" applyBorder="1" applyAlignment="1">
      <alignment horizontal="center" vertical="center"/>
    </xf>
    <xf numFmtId="178" fontId="64" fillId="0" borderId="1" xfId="66" applyNumberFormat="1" applyFont="1" applyFill="1" applyBorder="1" applyAlignment="1">
      <alignment horizontal="center" vertical="center"/>
    </xf>
    <xf numFmtId="0" fontId="70" fillId="0" borderId="9" xfId="98" applyFont="1" applyFill="1" applyBorder="1" applyAlignment="1" applyProtection="1">
      <alignment horizontal="left" vertical="center" wrapText="1"/>
      <protection locked="0"/>
    </xf>
    <xf numFmtId="178" fontId="53" fillId="0" borderId="10" xfId="66" applyNumberFormat="1" applyFont="1" applyFill="1" applyBorder="1" applyAlignment="1">
      <alignment horizontal="center" vertical="center"/>
    </xf>
    <xf numFmtId="9" fontId="71" fillId="0" borderId="11" xfId="13" applyFont="1" applyFill="1" applyBorder="1" applyAlignment="1">
      <alignment horizontal="center" vertical="center"/>
    </xf>
    <xf numFmtId="0" fontId="30" fillId="2" borderId="0" xfId="84" applyFont="1" applyFill="1" applyAlignment="1">
      <alignment vertical="center"/>
    </xf>
    <xf numFmtId="0" fontId="30" fillId="2" borderId="0" xfId="84" applyFont="1" applyFill="1">
      <alignment vertical="center"/>
    </xf>
    <xf numFmtId="177" fontId="33" fillId="2" borderId="0" xfId="65" applyNumberFormat="1" applyFont="1" applyFill="1" applyBorder="1" applyAlignment="1">
      <alignment horizontal="center" vertical="center"/>
    </xf>
    <xf numFmtId="0" fontId="33" fillId="2" borderId="0" xfId="65" applyFont="1" applyFill="1" applyBorder="1" applyAlignment="1">
      <alignment horizontal="center" vertical="center"/>
    </xf>
    <xf numFmtId="0" fontId="33" fillId="2" borderId="0" xfId="65" applyFont="1" applyFill="1" applyBorder="1" applyAlignment="1">
      <alignment vertical="center"/>
    </xf>
    <xf numFmtId="0" fontId="32" fillId="2" borderId="0" xfId="72" applyFont="1" applyFill="1" applyBorder="1" applyAlignment="1">
      <alignment horizontal="right" vertical="center"/>
    </xf>
    <xf numFmtId="0" fontId="33" fillId="2" borderId="4" xfId="72" applyFont="1" applyFill="1" applyBorder="1" applyAlignment="1">
      <alignment horizontal="center" vertical="center"/>
    </xf>
    <xf numFmtId="178" fontId="33" fillId="2" borderId="5" xfId="83" applyNumberFormat="1" applyFont="1" applyFill="1" applyBorder="1" applyAlignment="1" applyProtection="1">
      <alignment horizontal="center" vertical="center" wrapText="1"/>
      <protection locked="0"/>
    </xf>
    <xf numFmtId="0" fontId="33" fillId="2" borderId="5" xfId="72" applyFont="1" applyFill="1" applyBorder="1" applyAlignment="1">
      <alignment horizontal="center" vertical="center"/>
    </xf>
    <xf numFmtId="178" fontId="33" fillId="2" borderId="6" xfId="83" applyNumberFormat="1" applyFont="1" applyFill="1" applyBorder="1" applyAlignment="1" applyProtection="1">
      <alignment horizontal="center" vertical="center" wrapText="1"/>
      <protection locked="0"/>
    </xf>
    <xf numFmtId="0" fontId="33" fillId="2" borderId="7" xfId="65" applyFont="1" applyFill="1" applyBorder="1" applyAlignment="1">
      <alignment horizontal="center" vertical="center"/>
    </xf>
    <xf numFmtId="178" fontId="18" fillId="2" borderId="1" xfId="75" applyNumberFormat="1" applyFont="1" applyFill="1" applyBorder="1" applyAlignment="1">
      <alignment horizontal="right" vertical="center"/>
    </xf>
    <xf numFmtId="0" fontId="33" fillId="2" borderId="1" xfId="65" applyFont="1" applyFill="1" applyBorder="1" applyAlignment="1">
      <alignment horizontal="center" vertical="center"/>
    </xf>
    <xf numFmtId="178" fontId="18" fillId="2" borderId="8" xfId="75" applyNumberFormat="1" applyFont="1" applyFill="1" applyBorder="1" applyAlignment="1">
      <alignment horizontal="right" vertical="center"/>
    </xf>
    <xf numFmtId="178" fontId="32" fillId="2" borderId="7" xfId="72" applyNumberFormat="1" applyFont="1" applyFill="1" applyBorder="1">
      <alignment vertical="center"/>
    </xf>
    <xf numFmtId="178" fontId="32" fillId="2" borderId="1" xfId="72" applyNumberFormat="1" applyFont="1" applyFill="1" applyBorder="1">
      <alignment vertical="center"/>
    </xf>
    <xf numFmtId="178" fontId="18" fillId="2" borderId="8" xfId="75" applyNumberFormat="1" applyFont="1" applyFill="1" applyBorder="1" applyAlignment="1">
      <alignment vertical="center"/>
    </xf>
    <xf numFmtId="178" fontId="32" fillId="2" borderId="7" xfId="72" applyNumberFormat="1" applyFont="1" applyFill="1" applyBorder="1" applyAlignment="1">
      <alignment horizontal="left" vertical="center" indent="1"/>
    </xf>
    <xf numFmtId="178" fontId="32" fillId="2" borderId="1" xfId="72" applyNumberFormat="1" applyFont="1" applyFill="1" applyBorder="1" applyAlignment="1">
      <alignment horizontal="left" vertical="center" indent="1"/>
    </xf>
    <xf numFmtId="178" fontId="32" fillId="2" borderId="7" xfId="72" applyNumberFormat="1" applyFont="1" applyFill="1" applyBorder="1" applyAlignment="1">
      <alignment horizontal="left" vertical="center" wrapText="1" indent="1"/>
    </xf>
    <xf numFmtId="178" fontId="32" fillId="2" borderId="9" xfId="72" applyNumberFormat="1" applyFont="1" applyFill="1" applyBorder="1">
      <alignment vertical="center"/>
    </xf>
    <xf numFmtId="178" fontId="18" fillId="2" borderId="10" xfId="75" applyNumberFormat="1" applyFont="1" applyFill="1" applyBorder="1" applyAlignment="1">
      <alignment horizontal="right" vertical="center"/>
    </xf>
    <xf numFmtId="178" fontId="32" fillId="2" borderId="10" xfId="72" applyNumberFormat="1" applyFont="1" applyFill="1" applyBorder="1">
      <alignment vertical="center"/>
    </xf>
    <xf numFmtId="178" fontId="18" fillId="2" borderId="11" xfId="75" applyNumberFormat="1" applyFont="1" applyFill="1" applyBorder="1" applyAlignment="1">
      <alignment vertical="center"/>
    </xf>
    <xf numFmtId="0" fontId="0" fillId="2" borderId="0" xfId="46" applyFont="1" applyFill="1" applyAlignment="1">
      <alignment horizontal="left" vertical="center" wrapText="1"/>
    </xf>
    <xf numFmtId="0" fontId="38" fillId="2" borderId="0" xfId="84" applyFont="1" applyFill="1">
      <alignment vertical="center"/>
    </xf>
    <xf numFmtId="0" fontId="30" fillId="2" borderId="0" xfId="46" applyFont="1" applyFill="1" applyAlignment="1"/>
    <xf numFmtId="0" fontId="0" fillId="2" borderId="0" xfId="46" applyFill="1" applyAlignment="1"/>
    <xf numFmtId="178" fontId="0" fillId="2" borderId="0" xfId="46" applyNumberFormat="1" applyFill="1" applyAlignment="1">
      <alignment horizontal="center" vertical="center"/>
    </xf>
    <xf numFmtId="0" fontId="72" fillId="2" borderId="0" xfId="46" applyFont="1" applyFill="1" applyAlignment="1">
      <alignment horizontal="center" vertical="center"/>
    </xf>
    <xf numFmtId="0" fontId="32" fillId="2" borderId="24" xfId="46" applyFont="1" applyFill="1" applyBorder="1" applyAlignment="1">
      <alignment horizontal="right" vertical="center"/>
    </xf>
    <xf numFmtId="0" fontId="33" fillId="2" borderId="1" xfId="72" applyFont="1" applyFill="1" applyBorder="1" applyAlignment="1">
      <alignment horizontal="center" vertical="center"/>
    </xf>
    <xf numFmtId="178" fontId="33" fillId="2" borderId="1" xfId="83" applyNumberFormat="1" applyFont="1" applyFill="1" applyBorder="1" applyAlignment="1" applyProtection="1">
      <alignment horizontal="center" vertical="center" wrapText="1"/>
      <protection locked="0"/>
    </xf>
    <xf numFmtId="0" fontId="33" fillId="2" borderId="1" xfId="83" applyFont="1" applyFill="1" applyBorder="1" applyAlignment="1" applyProtection="1">
      <alignment horizontal="center" vertical="center" wrapText="1"/>
      <protection locked="0"/>
    </xf>
    <xf numFmtId="178" fontId="18" fillId="2" borderId="1" xfId="46" applyNumberFormat="1" applyFont="1" applyFill="1" applyBorder="1" applyAlignment="1">
      <alignment horizontal="right" vertical="center"/>
    </xf>
    <xf numFmtId="9" fontId="40" fillId="2" borderId="1" xfId="13" applyFont="1" applyFill="1" applyBorder="1" applyAlignment="1">
      <alignment horizontal="right" vertical="center"/>
    </xf>
    <xf numFmtId="0" fontId="33" fillId="2" borderId="1" xfId="46" applyFont="1" applyFill="1" applyBorder="1" applyAlignment="1">
      <alignment vertical="center"/>
    </xf>
    <xf numFmtId="0" fontId="32" fillId="2" borderId="1" xfId="46" applyFont="1" applyFill="1" applyBorder="1">
      <alignment vertical="center"/>
    </xf>
    <xf numFmtId="177" fontId="73" fillId="2" borderId="1" xfId="0" applyNumberFormat="1" applyFont="1" applyFill="1" applyBorder="1" applyAlignment="1" applyProtection="1">
      <alignment vertical="center"/>
    </xf>
    <xf numFmtId="178" fontId="73" fillId="2" borderId="1" xfId="75" applyNumberFormat="1" applyFont="1" applyFill="1" applyBorder="1" applyAlignment="1">
      <alignment horizontal="right" vertical="center"/>
    </xf>
    <xf numFmtId="178" fontId="18" fillId="2" borderId="1" xfId="75" applyNumberFormat="1" applyFont="1" applyFill="1" applyBorder="1" applyAlignment="1">
      <alignment horizontal="center" vertical="center"/>
    </xf>
    <xf numFmtId="178" fontId="30" fillId="2" borderId="1" xfId="75" applyNumberFormat="1" applyFont="1" applyFill="1" applyBorder="1" applyAlignment="1">
      <alignment horizontal="right" vertical="center"/>
    </xf>
    <xf numFmtId="0" fontId="0" fillId="2" borderId="1" xfId="46" applyFill="1" applyBorder="1">
      <alignment vertical="center"/>
    </xf>
    <xf numFmtId="3" fontId="34" fillId="2" borderId="1" xfId="0" applyNumberFormat="1" applyFont="1" applyFill="1" applyBorder="1" applyAlignment="1" applyProtection="1">
      <alignment horizontal="left" vertical="center" wrapText="1" indent="1"/>
    </xf>
    <xf numFmtId="0" fontId="0" fillId="2" borderId="1" xfId="46" applyFill="1" applyBorder="1" applyAlignment="1">
      <alignment vertical="center"/>
    </xf>
    <xf numFmtId="0" fontId="0" fillId="2" borderId="15" xfId="46" applyFill="1" applyBorder="1" applyAlignment="1"/>
    <xf numFmtId="178" fontId="64" fillId="2" borderId="15" xfId="46" applyNumberFormat="1" applyFont="1" applyFill="1" applyBorder="1" applyAlignment="1">
      <alignment horizontal="center" vertical="center"/>
    </xf>
    <xf numFmtId="178" fontId="0" fillId="2" borderId="15" xfId="46" applyNumberFormat="1" applyFill="1" applyBorder="1" applyAlignment="1">
      <alignment horizontal="right" vertical="center"/>
    </xf>
    <xf numFmtId="0" fontId="74" fillId="2" borderId="1" xfId="72" applyFont="1" applyFill="1" applyBorder="1" applyAlignment="1">
      <alignment horizontal="right" vertical="center"/>
    </xf>
    <xf numFmtId="0" fontId="34" fillId="2" borderId="1" xfId="0" applyFont="1" applyFill="1" applyBorder="1" applyAlignment="1">
      <alignment horizontal="left" vertical="center"/>
    </xf>
    <xf numFmtId="178" fontId="0" fillId="2" borderId="1" xfId="46" applyNumberFormat="1" applyFill="1" applyBorder="1" applyAlignment="1">
      <alignment horizontal="right" vertical="center"/>
    </xf>
    <xf numFmtId="178" fontId="75" fillId="2" borderId="1" xfId="75" applyNumberFormat="1" applyFont="1" applyFill="1" applyBorder="1" applyAlignment="1">
      <alignment horizontal="right" vertical="center"/>
    </xf>
    <xf numFmtId="0" fontId="0" fillId="2" borderId="1" xfId="46" applyFill="1" applyBorder="1" applyAlignment="1"/>
    <xf numFmtId="178" fontId="64" fillId="2" borderId="1" xfId="46" applyNumberFormat="1" applyFont="1" applyFill="1" applyBorder="1" applyAlignment="1">
      <alignment horizontal="center" vertical="center"/>
    </xf>
    <xf numFmtId="0" fontId="0" fillId="2" borderId="0" xfId="46" applyFill="1" applyAlignment="1">
      <alignment horizontal="left" vertical="center" wrapText="1"/>
    </xf>
    <xf numFmtId="9" fontId="18" fillId="2" borderId="1" xfId="13" applyFont="1" applyFill="1" applyBorder="1" applyAlignment="1">
      <alignment horizontal="right" vertical="center"/>
    </xf>
    <xf numFmtId="178" fontId="30" fillId="2" borderId="0" xfId="46" applyNumberFormat="1" applyFont="1" applyFill="1" applyAlignment="1"/>
    <xf numFmtId="0" fontId="76" fillId="2" borderId="1" xfId="72" applyFont="1" applyFill="1" applyBorder="1" applyAlignment="1">
      <alignment horizontal="right" vertical="center"/>
    </xf>
    <xf numFmtId="10" fontId="35" fillId="2" borderId="1" xfId="13" applyNumberFormat="1" applyFont="1" applyFill="1" applyBorder="1" applyAlignment="1">
      <alignment horizontal="right"/>
    </xf>
    <xf numFmtId="0" fontId="35" fillId="2" borderId="1" xfId="46" applyFont="1" applyFill="1" applyBorder="1" applyAlignment="1"/>
    <xf numFmtId="0" fontId="72" fillId="0" borderId="0" xfId="72" applyFont="1" applyFill="1" applyAlignment="1">
      <alignment horizontal="center" vertical="center"/>
    </xf>
    <xf numFmtId="178" fontId="72" fillId="0" borderId="0" xfId="72" applyNumberFormat="1" applyFont="1" applyFill="1" applyAlignment="1">
      <alignment horizontal="center" vertical="center"/>
    </xf>
    <xf numFmtId="0" fontId="77" fillId="0" borderId="0" xfId="72" applyFont="1" applyFill="1" applyAlignment="1">
      <alignment horizontal="right" vertical="center"/>
    </xf>
    <xf numFmtId="0" fontId="0" fillId="2" borderId="0" xfId="72" applyFill="1" applyBorder="1" applyAlignment="1">
      <alignment horizontal="center" vertical="center"/>
    </xf>
    <xf numFmtId="177" fontId="38" fillId="2" borderId="0" xfId="0" applyNumberFormat="1" applyFont="1" applyFill="1" applyBorder="1" applyAlignment="1" applyProtection="1">
      <alignment horizontal="right" vertical="center"/>
      <protection locked="0"/>
    </xf>
    <xf numFmtId="0" fontId="33" fillId="2" borderId="4" xfId="0" applyFont="1" applyFill="1" applyBorder="1" applyAlignment="1">
      <alignment horizontal="center" vertical="center"/>
    </xf>
    <xf numFmtId="178" fontId="33" fillId="2" borderId="5" xfId="0" applyNumberFormat="1" applyFont="1" applyFill="1" applyBorder="1" applyAlignment="1">
      <alignment horizontal="center" vertical="center"/>
    </xf>
    <xf numFmtId="0" fontId="33" fillId="2" borderId="5" xfId="0" applyFont="1" applyFill="1" applyBorder="1" applyAlignment="1">
      <alignment horizontal="center" vertical="center"/>
    </xf>
    <xf numFmtId="178" fontId="33" fillId="2" borderId="6" xfId="0" applyNumberFormat="1" applyFont="1" applyFill="1" applyBorder="1" applyAlignment="1">
      <alignment horizontal="center" vertical="center"/>
    </xf>
    <xf numFmtId="0" fontId="49" fillId="2" borderId="7" xfId="72" applyFont="1" applyFill="1" applyBorder="1">
      <alignment vertical="center"/>
    </xf>
    <xf numFmtId="0" fontId="49" fillId="2" borderId="1" xfId="72" applyFont="1" applyFill="1" applyBorder="1">
      <alignment vertical="center"/>
    </xf>
    <xf numFmtId="177" fontId="30" fillId="0" borderId="0" xfId="0" applyNumberFormat="1" applyFont="1" applyFill="1" applyAlignment="1"/>
    <xf numFmtId="177" fontId="73" fillId="0" borderId="1" xfId="0" applyNumberFormat="1" applyFont="1" applyFill="1" applyBorder="1" applyAlignment="1" applyProtection="1">
      <alignment vertical="center"/>
    </xf>
    <xf numFmtId="178" fontId="73" fillId="2" borderId="8" xfId="0" applyNumberFormat="1" applyFont="1" applyFill="1" applyBorder="1" applyAlignment="1">
      <alignment horizontal="right" vertical="center"/>
    </xf>
    <xf numFmtId="177" fontId="73" fillId="2" borderId="8" xfId="0" applyNumberFormat="1" applyFont="1" applyFill="1" applyBorder="1" applyAlignment="1" applyProtection="1">
      <alignment vertical="center"/>
    </xf>
    <xf numFmtId="3" fontId="34" fillId="2" borderId="14" xfId="0" applyNumberFormat="1" applyFont="1" applyFill="1" applyBorder="1" applyAlignment="1" applyProtection="1">
      <alignment vertical="center"/>
    </xf>
    <xf numFmtId="177" fontId="73" fillId="2" borderId="15" xfId="0" applyNumberFormat="1" applyFont="1" applyFill="1" applyBorder="1" applyAlignment="1" applyProtection="1">
      <alignment vertical="center"/>
    </xf>
    <xf numFmtId="3" fontId="34" fillId="2" borderId="15" xfId="0" applyNumberFormat="1" applyFont="1" applyFill="1" applyBorder="1" applyAlignment="1" applyProtection="1">
      <alignment horizontal="left" vertical="center" indent="1"/>
    </xf>
    <xf numFmtId="177" fontId="73" fillId="2" borderId="25" xfId="0" applyNumberFormat="1" applyFont="1" applyFill="1" applyBorder="1" applyAlignment="1" applyProtection="1">
      <alignment vertical="center"/>
    </xf>
    <xf numFmtId="3" fontId="34" fillId="2" borderId="9" xfId="0" applyNumberFormat="1" applyFont="1" applyFill="1" applyBorder="1" applyAlignment="1" applyProtection="1">
      <alignment vertical="center"/>
    </xf>
    <xf numFmtId="177" fontId="73" fillId="2" borderId="10" xfId="0" applyNumberFormat="1" applyFont="1" applyFill="1" applyBorder="1" applyAlignment="1" applyProtection="1">
      <alignment vertical="center"/>
    </xf>
    <xf numFmtId="3" fontId="34" fillId="2" borderId="10" xfId="0" applyNumberFormat="1" applyFont="1" applyFill="1" applyBorder="1" applyAlignment="1" applyProtection="1">
      <alignment horizontal="left" vertical="center" indent="1"/>
    </xf>
    <xf numFmtId="177" fontId="73" fillId="2" borderId="11" xfId="0" applyNumberFormat="1" applyFont="1" applyFill="1" applyBorder="1" applyAlignment="1" applyProtection="1">
      <alignment vertical="center"/>
    </xf>
    <xf numFmtId="179" fontId="30" fillId="0" borderId="0" xfId="86" applyNumberFormat="1" applyFont="1" applyFill="1" applyAlignment="1">
      <alignment vertical="center"/>
    </xf>
    <xf numFmtId="0" fontId="30" fillId="0" borderId="0" xfId="86" applyFont="1" applyFill="1"/>
    <xf numFmtId="0" fontId="15" fillId="0" borderId="0" xfId="72" applyFont="1" applyFill="1" applyAlignment="1">
      <alignment horizontal="left" vertical="center"/>
    </xf>
    <xf numFmtId="0" fontId="20" fillId="0" borderId="0" xfId="72" applyFont="1" applyFill="1" applyAlignment="1">
      <alignment horizontal="center" vertical="center"/>
    </xf>
    <xf numFmtId="0" fontId="33" fillId="0" borderId="4" xfId="86" applyFont="1" applyFill="1" applyBorder="1" applyAlignment="1">
      <alignment horizontal="center" vertical="center"/>
    </xf>
    <xf numFmtId="178" fontId="33" fillId="0" borderId="6" xfId="86" applyNumberFormat="1" applyFont="1" applyFill="1" applyBorder="1" applyAlignment="1">
      <alignment horizontal="center" vertical="center"/>
    </xf>
    <xf numFmtId="0" fontId="33" fillId="0" borderId="7" xfId="86" applyFont="1" applyFill="1" applyBorder="1" applyAlignment="1">
      <alignment horizontal="left" vertical="center"/>
    </xf>
    <xf numFmtId="178" fontId="18" fillId="0" borderId="8" xfId="0" applyNumberFormat="1" applyFont="1" applyFill="1" applyBorder="1" applyAlignment="1" applyProtection="1">
      <alignment horizontal="right" vertical="center"/>
    </xf>
    <xf numFmtId="0" fontId="78" fillId="0" borderId="7" xfId="0" applyNumberFormat="1" applyFont="1" applyFill="1" applyBorder="1" applyAlignment="1" applyProtection="1">
      <alignment vertical="center"/>
    </xf>
    <xf numFmtId="184" fontId="18" fillId="0" borderId="8" xfId="0" applyNumberFormat="1" applyFont="1" applyFill="1" applyBorder="1" applyAlignment="1" applyProtection="1"/>
    <xf numFmtId="0" fontId="78" fillId="0" borderId="14" xfId="0" applyNumberFormat="1" applyFont="1" applyFill="1" applyBorder="1" applyAlignment="1" applyProtection="1">
      <alignment vertical="center"/>
    </xf>
    <xf numFmtId="184" fontId="18" fillId="0" borderId="25" xfId="0" applyNumberFormat="1" applyFont="1" applyFill="1" applyBorder="1" applyAlignment="1" applyProtection="1"/>
    <xf numFmtId="0" fontId="78" fillId="0" borderId="9" xfId="0" applyNumberFormat="1" applyFont="1" applyFill="1" applyBorder="1" applyAlignment="1" applyProtection="1">
      <alignment vertical="center"/>
    </xf>
    <xf numFmtId="184" fontId="18" fillId="0" borderId="11" xfId="0" applyNumberFormat="1" applyFont="1" applyFill="1" applyBorder="1" applyAlignment="1" applyProtection="1"/>
    <xf numFmtId="0" fontId="43" fillId="0" borderId="0" xfId="72" applyFont="1" applyFill="1" applyAlignment="1">
      <alignment horizontal="left" vertical="center" wrapText="1"/>
    </xf>
    <xf numFmtId="0" fontId="30" fillId="0" borderId="0" xfId="82" applyFont="1" applyFill="1" applyAlignment="1">
      <alignment vertical="center"/>
    </xf>
    <xf numFmtId="178" fontId="30" fillId="0" borderId="0" xfId="82" applyNumberFormat="1" applyFont="1" applyFill="1"/>
    <xf numFmtId="179" fontId="30" fillId="0" borderId="0" xfId="82" applyNumberFormat="1" applyFont="1" applyFill="1" applyAlignment="1">
      <alignment vertical="center"/>
    </xf>
    <xf numFmtId="0" fontId="30" fillId="0" borderId="0" xfId="82" applyFont="1" applyFill="1"/>
    <xf numFmtId="0" fontId="33" fillId="0" borderId="4" xfId="82" applyFont="1" applyFill="1" applyBorder="1" applyAlignment="1">
      <alignment horizontal="center" vertical="center"/>
    </xf>
    <xf numFmtId="0" fontId="33" fillId="0" borderId="5" xfId="83" applyFont="1" applyFill="1" applyBorder="1" applyAlignment="1" applyProtection="1">
      <alignment horizontal="center" vertical="center" wrapText="1"/>
      <protection locked="0"/>
    </xf>
    <xf numFmtId="0" fontId="33" fillId="0" borderId="5" xfId="82" applyFont="1" applyFill="1" applyBorder="1" applyAlignment="1">
      <alignment horizontal="center" vertical="center"/>
    </xf>
    <xf numFmtId="0" fontId="33" fillId="0" borderId="7" xfId="82" applyFont="1" applyFill="1" applyBorder="1" applyAlignment="1">
      <alignment horizontal="center" vertical="center"/>
    </xf>
    <xf numFmtId="177" fontId="79" fillId="0" borderId="1" xfId="72" applyNumberFormat="1" applyFont="1" applyFill="1" applyBorder="1">
      <alignment vertical="center"/>
    </xf>
    <xf numFmtId="0" fontId="79" fillId="0" borderId="1" xfId="72" applyFont="1" applyFill="1" applyBorder="1">
      <alignment vertical="center"/>
    </xf>
    <xf numFmtId="10" fontId="80" fillId="0" borderId="1" xfId="13" applyNumberFormat="1" applyFont="1" applyFill="1" applyBorder="1" applyAlignment="1">
      <alignment horizontal="right" vertical="center"/>
    </xf>
    <xf numFmtId="0" fontId="33" fillId="0" borderId="1" xfId="82" applyFont="1" applyFill="1" applyBorder="1" applyAlignment="1">
      <alignment horizontal="center" vertical="center"/>
    </xf>
    <xf numFmtId="177" fontId="65" fillId="0" borderId="1" xfId="72" applyNumberFormat="1" applyFont="1" applyFill="1" applyBorder="1">
      <alignment vertical="center"/>
    </xf>
    <xf numFmtId="0" fontId="33" fillId="0" borderId="7" xfId="82" applyFont="1" applyFill="1" applyBorder="1" applyAlignment="1">
      <alignment horizontal="left" vertical="center"/>
    </xf>
    <xf numFmtId="0" fontId="33" fillId="0" borderId="1" xfId="82" applyFont="1" applyFill="1" applyBorder="1" applyAlignment="1">
      <alignment horizontal="left" vertical="center"/>
    </xf>
    <xf numFmtId="0" fontId="32" fillId="0" borderId="7" xfId="72" applyFont="1" applyFill="1" applyBorder="1" applyAlignment="1">
      <alignment vertical="center"/>
    </xf>
    <xf numFmtId="177" fontId="79" fillId="0" borderId="1" xfId="72" applyNumberFormat="1" applyFont="1" applyFill="1" applyBorder="1" applyAlignment="1">
      <alignment horizontal="right" vertical="center"/>
    </xf>
    <xf numFmtId="177" fontId="37" fillId="0" borderId="1" xfId="72" applyNumberFormat="1" applyFont="1" applyFill="1" applyBorder="1" applyAlignment="1">
      <alignment horizontal="right" vertical="center"/>
    </xf>
    <xf numFmtId="0" fontId="32" fillId="0" borderId="7" xfId="72" applyFont="1" applyFill="1" applyBorder="1">
      <alignment vertical="center"/>
    </xf>
    <xf numFmtId="177" fontId="80" fillId="0" borderId="1" xfId="0" applyNumberFormat="1" applyFont="1" applyFill="1" applyBorder="1" applyAlignment="1" applyProtection="1">
      <alignment vertical="center"/>
    </xf>
    <xf numFmtId="0" fontId="34" fillId="0" borderId="7" xfId="0" applyFont="1" applyFill="1" applyBorder="1" applyAlignment="1">
      <alignment horizontal="left" vertical="center" wrapText="1"/>
    </xf>
    <xf numFmtId="177" fontId="79" fillId="0" borderId="1" xfId="72" applyNumberFormat="1" applyFont="1" applyFill="1" applyBorder="1" applyAlignment="1">
      <alignment vertical="center"/>
    </xf>
    <xf numFmtId="177" fontId="37" fillId="0" borderId="1" xfId="72" applyNumberFormat="1" applyFont="1" applyFill="1" applyBorder="1" applyAlignment="1">
      <alignment vertical="center"/>
    </xf>
    <xf numFmtId="178" fontId="79" fillId="0" borderId="1" xfId="72" applyNumberFormat="1" applyFont="1" applyFill="1" applyBorder="1">
      <alignment vertical="center"/>
    </xf>
    <xf numFmtId="178" fontId="65" fillId="0" borderId="1" xfId="72" applyNumberFormat="1" applyFont="1" applyFill="1" applyBorder="1">
      <alignment vertical="center"/>
    </xf>
    <xf numFmtId="178" fontId="80" fillId="0" borderId="1" xfId="0" applyNumberFormat="1" applyFont="1" applyFill="1" applyBorder="1" applyAlignment="1">
      <alignment horizontal="right" vertical="center"/>
    </xf>
    <xf numFmtId="178" fontId="80" fillId="0" borderId="1" xfId="82" applyNumberFormat="1" applyFont="1" applyFill="1" applyBorder="1" applyAlignment="1">
      <alignment horizontal="right" vertical="center"/>
    </xf>
    <xf numFmtId="178" fontId="35" fillId="0" borderId="1" xfId="0" applyNumberFormat="1" applyFont="1" applyFill="1" applyBorder="1" applyAlignment="1">
      <alignment horizontal="right" vertical="center"/>
    </xf>
    <xf numFmtId="0" fontId="34" fillId="0" borderId="1" xfId="0" applyFont="1" applyFill="1" applyBorder="1" applyAlignment="1">
      <alignment horizontal="left" vertical="center"/>
    </xf>
    <xf numFmtId="178" fontId="35" fillId="0" borderId="1" xfId="82" applyNumberFormat="1" applyFont="1" applyFill="1" applyBorder="1" applyAlignment="1">
      <alignment horizontal="right" vertical="center"/>
    </xf>
    <xf numFmtId="178" fontId="30" fillId="0" borderId="1" xfId="82" applyNumberFormat="1" applyFont="1" applyFill="1" applyBorder="1"/>
    <xf numFmtId="0" fontId="47" fillId="0" borderId="1" xfId="61" applyFont="1" applyFill="1" applyBorder="1">
      <alignment vertical="center"/>
    </xf>
    <xf numFmtId="0" fontId="30" fillId="0" borderId="9" xfId="82" applyFont="1" applyFill="1" applyBorder="1"/>
    <xf numFmtId="0" fontId="80" fillId="0" borderId="10" xfId="82" applyFont="1" applyFill="1" applyBorder="1"/>
    <xf numFmtId="0" fontId="34" fillId="0" borderId="10" xfId="0" applyFont="1" applyFill="1" applyBorder="1" applyAlignment="1">
      <alignment horizontal="left" vertical="center"/>
    </xf>
    <xf numFmtId="0" fontId="35" fillId="0" borderId="10" xfId="82" applyFont="1" applyFill="1" applyBorder="1"/>
    <xf numFmtId="0" fontId="0" fillId="0" borderId="0" xfId="72" applyFill="1" applyAlignment="1">
      <alignment horizontal="left" vertical="center" wrapText="1"/>
    </xf>
    <xf numFmtId="3" fontId="34" fillId="0" borderId="0" xfId="0" applyNumberFormat="1" applyFont="1" applyFill="1" applyBorder="1" applyAlignment="1" applyProtection="1">
      <alignment horizontal="right" vertical="center"/>
    </xf>
    <xf numFmtId="0" fontId="65" fillId="0" borderId="1" xfId="72" applyFont="1" applyFill="1" applyBorder="1">
      <alignment vertical="center"/>
    </xf>
    <xf numFmtId="10" fontId="65" fillId="0" borderId="8" xfId="13" applyNumberFormat="1" applyFont="1" applyFill="1" applyBorder="1">
      <alignment vertical="center"/>
    </xf>
    <xf numFmtId="178" fontId="35" fillId="0" borderId="1" xfId="82" applyNumberFormat="1" applyFont="1" applyFill="1" applyBorder="1"/>
    <xf numFmtId="177" fontId="35" fillId="0" borderId="10" xfId="82" applyNumberFormat="1" applyFont="1" applyFill="1" applyBorder="1"/>
    <xf numFmtId="0" fontId="35" fillId="0" borderId="11" xfId="82" applyFont="1" applyFill="1" applyBorder="1"/>
    <xf numFmtId="0" fontId="0" fillId="0" borderId="0" xfId="87" applyFill="1" applyAlignment="1">
      <alignment horizontal="left" vertical="center" indent="2"/>
    </xf>
    <xf numFmtId="0" fontId="43" fillId="0" borderId="0" xfId="72" applyFont="1" applyFill="1" applyBorder="1" applyAlignment="1">
      <alignment horizontal="left" vertical="center" indent="2"/>
    </xf>
    <xf numFmtId="177" fontId="81" fillId="0" borderId="0" xfId="0" applyNumberFormat="1" applyFont="1" applyFill="1" applyBorder="1" applyAlignment="1" applyProtection="1">
      <alignment horizontal="right" vertical="center"/>
      <protection locked="0"/>
    </xf>
    <xf numFmtId="178" fontId="49" fillId="0" borderId="5" xfId="83" applyNumberFormat="1" applyFont="1" applyFill="1" applyBorder="1" applyAlignment="1" applyProtection="1">
      <alignment horizontal="center" vertical="center" wrapText="1"/>
      <protection locked="0"/>
    </xf>
    <xf numFmtId="0" fontId="49" fillId="0" borderId="7" xfId="72" applyFont="1" applyFill="1" applyBorder="1">
      <alignment vertical="center"/>
    </xf>
    <xf numFmtId="178" fontId="37" fillId="0" borderId="1" xfId="83" applyNumberFormat="1" applyFont="1" applyFill="1" applyBorder="1" applyAlignment="1" applyProtection="1">
      <alignment horizontal="right" vertical="center" wrapText="1"/>
      <protection locked="0"/>
    </xf>
    <xf numFmtId="178" fontId="37" fillId="0" borderId="8" xfId="83" applyNumberFormat="1" applyFont="1" applyFill="1" applyBorder="1" applyAlignment="1" applyProtection="1">
      <alignment horizontal="right" vertical="center" wrapText="1"/>
      <protection locked="0"/>
    </xf>
    <xf numFmtId="177" fontId="37" fillId="0" borderId="1" xfId="87" applyNumberFormat="1" applyFont="1" applyFill="1" applyBorder="1" applyAlignment="1">
      <alignment horizontal="right" vertical="center"/>
    </xf>
    <xf numFmtId="177" fontId="37" fillId="0" borderId="8" xfId="87" applyNumberFormat="1" applyFont="1" applyFill="1" applyBorder="1" applyAlignment="1">
      <alignment horizontal="right" vertical="center"/>
    </xf>
    <xf numFmtId="178" fontId="0" fillId="0" borderId="0" xfId="87" applyNumberFormat="1" applyFill="1">
      <alignment vertical="center"/>
    </xf>
    <xf numFmtId="0" fontId="32" fillId="2" borderId="9" xfId="87" applyFont="1" applyFill="1" applyBorder="1" applyAlignment="1">
      <alignment horizontal="left" vertical="center" indent="1"/>
    </xf>
    <xf numFmtId="177" fontId="37" fillId="0" borderId="10" xfId="87" applyNumberFormat="1" applyFont="1" applyFill="1" applyBorder="1" applyAlignment="1">
      <alignment horizontal="right" vertical="center"/>
    </xf>
    <xf numFmtId="177" fontId="37" fillId="0" borderId="11" xfId="87" applyNumberFormat="1" applyFont="1" applyFill="1" applyBorder="1" applyAlignment="1">
      <alignment horizontal="right" vertical="center"/>
    </xf>
    <xf numFmtId="0" fontId="32" fillId="0" borderId="0" xfId="87" applyFont="1" applyFill="1" applyBorder="1" applyAlignment="1">
      <alignment horizontal="left" vertical="center" wrapText="1"/>
    </xf>
    <xf numFmtId="178" fontId="49" fillId="0" borderId="26" xfId="83" applyNumberFormat="1" applyFont="1" applyFill="1" applyBorder="1" applyAlignment="1" applyProtection="1">
      <alignment horizontal="center" vertical="center" wrapText="1"/>
      <protection locked="0"/>
    </xf>
    <xf numFmtId="178" fontId="18" fillId="0" borderId="1" xfId="72" applyNumberFormat="1" applyFont="1" applyFill="1" applyBorder="1" applyAlignment="1">
      <alignment horizontal="right" vertical="center"/>
    </xf>
    <xf numFmtId="0" fontId="34" fillId="0" borderId="27" xfId="0" applyFont="1" applyFill="1" applyBorder="1" applyAlignment="1">
      <alignment horizontal="left" vertical="center"/>
    </xf>
    <xf numFmtId="178" fontId="35" fillId="2" borderId="1" xfId="72" applyNumberFormat="1" applyFont="1" applyFill="1" applyBorder="1" applyAlignment="1">
      <alignment horizontal="right" vertical="center"/>
    </xf>
    <xf numFmtId="178" fontId="75" fillId="2" borderId="8" xfId="72" applyNumberFormat="1" applyFont="1" applyFill="1" applyBorder="1" applyAlignment="1">
      <alignment horizontal="right" vertical="center"/>
    </xf>
    <xf numFmtId="180" fontId="34" fillId="2" borderId="27" xfId="0" applyNumberFormat="1" applyFont="1" applyFill="1" applyBorder="1" applyAlignment="1">
      <alignment horizontal="left" vertical="center"/>
    </xf>
    <xf numFmtId="180" fontId="34" fillId="2" borderId="28" xfId="0" applyNumberFormat="1" applyFont="1" applyFill="1" applyBorder="1" applyAlignment="1">
      <alignment horizontal="left" vertical="center"/>
    </xf>
    <xf numFmtId="178" fontId="35" fillId="2" borderId="15" xfId="72" applyNumberFormat="1" applyFont="1" applyFill="1" applyBorder="1" applyAlignment="1">
      <alignment horizontal="right" vertical="center"/>
    </xf>
    <xf numFmtId="178" fontId="75" fillId="2" borderId="25" xfId="72" applyNumberFormat="1" applyFont="1" applyFill="1" applyBorder="1" applyAlignment="1">
      <alignment horizontal="right" vertical="center"/>
    </xf>
    <xf numFmtId="180" fontId="34" fillId="2" borderId="29" xfId="0" applyNumberFormat="1" applyFont="1" applyFill="1" applyBorder="1" applyAlignment="1">
      <alignment horizontal="left" vertical="center"/>
    </xf>
    <xf numFmtId="178" fontId="35" fillId="2" borderId="10" xfId="72" applyNumberFormat="1" applyFont="1" applyFill="1" applyBorder="1" applyAlignment="1">
      <alignment horizontal="right" vertical="center"/>
    </xf>
    <xf numFmtId="178" fontId="75" fillId="2" borderId="11" xfId="72" applyNumberFormat="1" applyFont="1" applyFill="1" applyBorder="1" applyAlignment="1">
      <alignment horizontal="right" vertical="center"/>
    </xf>
    <xf numFmtId="0" fontId="0" fillId="0" borderId="0" xfId="72" applyFill="1" applyBorder="1" applyAlignment="1">
      <alignment vertical="center"/>
    </xf>
    <xf numFmtId="0" fontId="49" fillId="0" borderId="1" xfId="72" applyFont="1" applyFill="1" applyBorder="1">
      <alignment vertical="center"/>
    </xf>
    <xf numFmtId="177" fontId="65" fillId="0" borderId="8" xfId="72" applyNumberFormat="1" applyFont="1" applyFill="1" applyBorder="1">
      <alignment vertical="center"/>
    </xf>
    <xf numFmtId="177" fontId="30" fillId="0" borderId="0" xfId="89" applyNumberFormat="1" applyFont="1" applyFill="1"/>
    <xf numFmtId="0" fontId="32" fillId="0" borderId="1" xfId="72" applyFont="1" applyFill="1" applyBorder="1" applyAlignment="1">
      <alignment horizontal="left" vertical="center"/>
    </xf>
    <xf numFmtId="181" fontId="32" fillId="0" borderId="1" xfId="72" applyNumberFormat="1" applyFont="1" applyFill="1" applyBorder="1" applyAlignment="1">
      <alignment horizontal="left" vertical="center" wrapText="1"/>
    </xf>
    <xf numFmtId="177" fontId="65" fillId="2" borderId="8" xfId="72" applyNumberFormat="1" applyFont="1" applyFill="1" applyBorder="1">
      <alignment vertical="center"/>
    </xf>
    <xf numFmtId="0" fontId="18" fillId="0" borderId="8" xfId="89" applyFont="1" applyFill="1" applyBorder="1"/>
    <xf numFmtId="0" fontId="30" fillId="0" borderId="1" xfId="89" applyFont="1" applyFill="1" applyBorder="1"/>
    <xf numFmtId="177" fontId="18" fillId="0" borderId="8" xfId="89" applyNumberFormat="1" applyFont="1" applyFill="1" applyBorder="1"/>
    <xf numFmtId="177" fontId="32" fillId="0" borderId="8" xfId="72" applyNumberFormat="1" applyFont="1" applyFill="1" applyBorder="1">
      <alignment vertical="center"/>
    </xf>
    <xf numFmtId="0" fontId="32" fillId="0" borderId="9" xfId="72" applyFont="1" applyFill="1" applyBorder="1">
      <alignment vertical="center"/>
    </xf>
    <xf numFmtId="177" fontId="32" fillId="0" borderId="10" xfId="72" applyNumberFormat="1" applyFont="1" applyFill="1" applyBorder="1">
      <alignment vertical="center"/>
    </xf>
    <xf numFmtId="177" fontId="32" fillId="0" borderId="11" xfId="72" applyNumberFormat="1" applyFont="1" applyFill="1" applyBorder="1">
      <alignment vertical="center"/>
    </xf>
    <xf numFmtId="0" fontId="43" fillId="2" borderId="30" xfId="72" applyFont="1" applyFill="1" applyBorder="1" applyAlignment="1">
      <alignment horizontal="left" vertical="center" wrapText="1"/>
    </xf>
    <xf numFmtId="0" fontId="43" fillId="2" borderId="0" xfId="72" applyFont="1" applyFill="1" applyBorder="1" applyAlignment="1">
      <alignment horizontal="left" vertical="center" wrapText="1"/>
    </xf>
    <xf numFmtId="0" fontId="75" fillId="2" borderId="0" xfId="0" applyFont="1" applyFill="1" applyAlignment="1">
      <alignment vertical="center"/>
    </xf>
    <xf numFmtId="0" fontId="55" fillId="0" borderId="0" xfId="0" applyFont="1" applyFill="1" applyBorder="1" applyAlignment="1">
      <alignment vertical="center"/>
    </xf>
    <xf numFmtId="0" fontId="50" fillId="0" borderId="0" xfId="0" applyFont="1" applyFill="1" applyBorder="1" applyAlignment="1">
      <alignment vertical="center"/>
    </xf>
    <xf numFmtId="0" fontId="59" fillId="2" borderId="0" xfId="72" applyFont="1" applyFill="1" applyAlignment="1">
      <alignment horizontal="center" vertical="center"/>
    </xf>
    <xf numFmtId="0" fontId="0" fillId="0" borderId="0" xfId="72" applyFill="1" applyBorder="1" applyAlignment="1">
      <alignment horizontal="right"/>
    </xf>
    <xf numFmtId="0" fontId="44" fillId="2" borderId="6" xfId="89" applyFont="1" applyFill="1" applyBorder="1" applyAlignment="1">
      <alignment horizontal="center" vertical="center"/>
    </xf>
    <xf numFmtId="0" fontId="49" fillId="0" borderId="7" xfId="98" applyFont="1" applyFill="1" applyBorder="1" applyAlignment="1" applyProtection="1">
      <alignment horizontal="left" vertical="center" wrapText="1"/>
      <protection locked="0"/>
    </xf>
    <xf numFmtId="177" fontId="18" fillId="2" borderId="8" xfId="9" applyNumberFormat="1" applyFont="1" applyFill="1" applyBorder="1" applyAlignment="1" applyProtection="1">
      <alignment horizontal="right" vertical="center"/>
    </xf>
    <xf numFmtId="177" fontId="18" fillId="2" borderId="8" xfId="0" applyNumberFormat="1" applyFont="1" applyFill="1" applyBorder="1" applyAlignment="1" applyProtection="1">
      <alignment horizontal="right" vertical="center"/>
    </xf>
    <xf numFmtId="0" fontId="55" fillId="0" borderId="7" xfId="0" applyFont="1" applyFill="1" applyBorder="1" applyAlignment="1">
      <alignment vertical="center"/>
    </xf>
    <xf numFmtId="0" fontId="35" fillId="2" borderId="8" xfId="0" applyFont="1" applyFill="1" applyBorder="1" applyAlignment="1">
      <alignment vertical="center"/>
    </xf>
    <xf numFmtId="0" fontId="55" fillId="0" borderId="9" xfId="0" applyFont="1" applyFill="1" applyBorder="1" applyAlignment="1">
      <alignment vertical="center"/>
    </xf>
    <xf numFmtId="0" fontId="35" fillId="2" borderId="11" xfId="0" applyFont="1" applyFill="1" applyBorder="1" applyAlignment="1">
      <alignment vertical="center"/>
    </xf>
    <xf numFmtId="0" fontId="0" fillId="0" borderId="0" xfId="72" applyFill="1" applyBorder="1" applyAlignment="1">
      <alignment vertical="center" wrapText="1"/>
    </xf>
    <xf numFmtId="49" fontId="45" fillId="0" borderId="0" xfId="0" applyNumberFormat="1" applyFont="1" applyAlignment="1">
      <alignment horizontal="left" vertical="justify" wrapText="1"/>
    </xf>
    <xf numFmtId="49" fontId="46" fillId="0" borderId="0" xfId="0" applyNumberFormat="1" applyFont="1" applyAlignment="1">
      <alignment horizontal="left" vertical="justify" wrapText="1"/>
    </xf>
    <xf numFmtId="0" fontId="0" fillId="0" borderId="0" xfId="72" applyFill="1" applyAlignment="1">
      <alignment horizontal="left" vertical="center"/>
    </xf>
    <xf numFmtId="0" fontId="0" fillId="0" borderId="0" xfId="72" applyFill="1">
      <alignment vertical="center"/>
    </xf>
    <xf numFmtId="0" fontId="82" fillId="0" borderId="0" xfId="72" applyFont="1" applyFill="1" applyAlignment="1">
      <alignment horizontal="center" vertical="center"/>
    </xf>
    <xf numFmtId="0" fontId="83" fillId="0" borderId="0" xfId="72" applyFont="1" applyFill="1" applyAlignment="1">
      <alignment horizontal="center" vertical="center"/>
    </xf>
    <xf numFmtId="0" fontId="33" fillId="0" borderId="4" xfId="72" applyFont="1" applyFill="1" applyBorder="1" applyAlignment="1">
      <alignment horizontal="center" vertical="center"/>
    </xf>
    <xf numFmtId="0" fontId="33" fillId="0" borderId="5" xfId="72" applyFont="1" applyFill="1" applyBorder="1" applyAlignment="1">
      <alignment horizontal="center" vertical="center"/>
    </xf>
    <xf numFmtId="0" fontId="33" fillId="0" borderId="7" xfId="72" applyFont="1" applyFill="1" applyBorder="1" applyAlignment="1">
      <alignment horizontal="center" vertical="center"/>
    </xf>
    <xf numFmtId="10" fontId="65" fillId="0" borderId="1" xfId="13" applyNumberFormat="1" applyFont="1" applyFill="1" applyBorder="1">
      <alignment vertical="center"/>
    </xf>
    <xf numFmtId="0" fontId="33" fillId="0" borderId="1" xfId="72" applyFont="1" applyFill="1" applyBorder="1" applyAlignment="1">
      <alignment horizontal="center" vertical="center"/>
    </xf>
    <xf numFmtId="0" fontId="0" fillId="0" borderId="7" xfId="72" applyFill="1" applyBorder="1">
      <alignment vertical="center"/>
    </xf>
    <xf numFmtId="178" fontId="65" fillId="0" borderId="1" xfId="66" applyNumberFormat="1" applyFont="1" applyFill="1" applyBorder="1">
      <alignment vertical="center"/>
    </xf>
    <xf numFmtId="0" fontId="53" fillId="0" borderId="1" xfId="61" applyFont="1" applyFill="1" applyBorder="1">
      <alignment vertical="center"/>
    </xf>
    <xf numFmtId="177" fontId="53" fillId="0" borderId="1" xfId="61" applyNumberFormat="1" applyFont="1" applyFill="1" applyBorder="1">
      <alignment vertical="center"/>
    </xf>
    <xf numFmtId="0" fontId="0" fillId="0" borderId="9" xfId="72" applyFill="1" applyBorder="1">
      <alignment vertical="center"/>
    </xf>
    <xf numFmtId="0" fontId="65" fillId="0" borderId="10" xfId="72" applyFont="1" applyFill="1" applyBorder="1">
      <alignment vertical="center"/>
    </xf>
    <xf numFmtId="0" fontId="47" fillId="0" borderId="10" xfId="61" applyFont="1" applyFill="1" applyBorder="1">
      <alignment vertical="center"/>
    </xf>
    <xf numFmtId="0" fontId="0" fillId="0" borderId="0" xfId="72" applyFont="1" applyFill="1" applyBorder="1" applyAlignment="1">
      <alignment horizontal="left" vertical="center" wrapText="1"/>
    </xf>
    <xf numFmtId="0" fontId="47" fillId="0" borderId="31" xfId="66" applyFont="1" applyFill="1" applyBorder="1" applyAlignment="1">
      <alignment horizontal="center" vertical="center"/>
    </xf>
    <xf numFmtId="0" fontId="65" fillId="0" borderId="1" xfId="72" applyFont="1" applyFill="1" applyBorder="1" applyAlignment="1">
      <alignment vertical="center"/>
    </xf>
    <xf numFmtId="178" fontId="65" fillId="0" borderId="10" xfId="72" applyNumberFormat="1" applyFont="1" applyFill="1" applyBorder="1">
      <alignment vertical="center"/>
    </xf>
    <xf numFmtId="10" fontId="65" fillId="0" borderId="11" xfId="13" applyNumberFormat="1" applyFont="1" applyFill="1" applyBorder="1">
      <alignment vertical="center"/>
    </xf>
    <xf numFmtId="185" fontId="84" fillId="0" borderId="0" xfId="76" applyNumberFormat="1" applyFont="1" applyBorder="1" applyAlignment="1">
      <alignment vertical="center"/>
    </xf>
    <xf numFmtId="41" fontId="85" fillId="2" borderId="0" xfId="49" applyFont="1" applyFill="1" applyBorder="1" applyAlignment="1">
      <alignment vertical="center"/>
    </xf>
    <xf numFmtId="41" fontId="85" fillId="0" borderId="0" xfId="49" applyFont="1" applyFill="1" applyBorder="1" applyAlignment="1">
      <alignment vertical="center"/>
    </xf>
    <xf numFmtId="185" fontId="84" fillId="0" borderId="0" xfId="76" applyNumberFormat="1" applyFont="1" applyAlignment="1">
      <alignment vertical="center"/>
    </xf>
    <xf numFmtId="41" fontId="84" fillId="0" borderId="0" xfId="49" applyFont="1" applyAlignment="1">
      <alignment vertical="center"/>
    </xf>
    <xf numFmtId="186" fontId="84" fillId="0" borderId="0" xfId="76" applyNumberFormat="1" applyFont="1" applyAlignment="1">
      <alignment vertical="center"/>
    </xf>
    <xf numFmtId="0" fontId="4" fillId="0" borderId="0" xfId="72" applyFont="1" applyFill="1" applyAlignment="1">
      <alignment vertical="center"/>
    </xf>
    <xf numFmtId="185" fontId="86" fillId="3" borderId="0" xfId="76" applyNumberFormat="1" applyFont="1" applyFill="1" applyAlignment="1" applyProtection="1">
      <alignment horizontal="center" vertical="center"/>
    </xf>
    <xf numFmtId="41" fontId="84" fillId="0" borderId="0" xfId="49" applyFont="1" applyFill="1" applyBorder="1" applyAlignment="1" applyProtection="1">
      <alignment horizontal="center" vertical="center"/>
    </xf>
    <xf numFmtId="186" fontId="41" fillId="3" borderId="0" xfId="76" applyNumberFormat="1" applyFont="1" applyFill="1" applyBorder="1" applyAlignment="1" applyProtection="1">
      <alignment horizontal="right" vertical="center"/>
    </xf>
    <xf numFmtId="185" fontId="87" fillId="3" borderId="4" xfId="89" applyNumberFormat="1" applyFont="1" applyFill="1" applyBorder="1" applyAlignment="1" applyProtection="1">
      <alignment horizontal="center" vertical="center"/>
    </xf>
    <xf numFmtId="185" fontId="87" fillId="3" borderId="5" xfId="89" applyNumberFormat="1" applyFont="1" applyFill="1" applyBorder="1" applyAlignment="1" applyProtection="1">
      <alignment horizontal="center" vertical="center"/>
    </xf>
    <xf numFmtId="41" fontId="87" fillId="3" borderId="5" xfId="49" applyFont="1" applyFill="1" applyBorder="1" applyAlignment="1" applyProtection="1">
      <alignment horizontal="center" vertical="center"/>
    </xf>
    <xf numFmtId="186" fontId="87" fillId="2" borderId="6" xfId="76" applyNumberFormat="1" applyFont="1" applyFill="1" applyBorder="1" applyAlignment="1">
      <alignment horizontal="center" vertical="center" wrapText="1"/>
    </xf>
    <xf numFmtId="185" fontId="33" fillId="3" borderId="7" xfId="89" applyNumberFormat="1" applyFont="1" applyFill="1" applyBorder="1" applyAlignment="1" applyProtection="1">
      <alignment horizontal="left" vertical="center" wrapText="1"/>
    </xf>
    <xf numFmtId="185" fontId="33" fillId="4" borderId="1" xfId="89" applyNumberFormat="1" applyFont="1" applyFill="1" applyBorder="1" applyAlignment="1" applyProtection="1">
      <alignment horizontal="left" vertical="center" wrapText="1"/>
    </xf>
    <xf numFmtId="177" fontId="18" fillId="2" borderId="1" xfId="49" applyNumberFormat="1" applyFont="1" applyFill="1" applyBorder="1" applyAlignment="1" applyProtection="1">
      <alignment horizontal="right" vertical="center"/>
    </xf>
    <xf numFmtId="10" fontId="18" fillId="2" borderId="8" xfId="76" applyNumberFormat="1" applyFont="1" applyFill="1" applyBorder="1" applyAlignment="1" applyProtection="1">
      <alignment horizontal="right" vertical="center"/>
    </xf>
    <xf numFmtId="185" fontId="38" fillId="0" borderId="7" xfId="89" applyNumberFormat="1" applyFont="1" applyFill="1" applyBorder="1" applyAlignment="1" applyProtection="1">
      <alignment horizontal="left" vertical="center" wrapText="1" indent="2"/>
    </xf>
    <xf numFmtId="185" fontId="38" fillId="4" borderId="1" xfId="89" applyNumberFormat="1" applyFont="1" applyFill="1" applyBorder="1" applyAlignment="1" applyProtection="1">
      <alignment horizontal="left" vertical="center" wrapText="1" indent="2"/>
    </xf>
    <xf numFmtId="10" fontId="18" fillId="2" borderId="8" xfId="13" applyNumberFormat="1" applyFont="1" applyFill="1" applyBorder="1" applyAlignment="1" applyProtection="1">
      <alignment horizontal="right" vertical="center"/>
    </xf>
    <xf numFmtId="185" fontId="33" fillId="0" borderId="7" xfId="89" applyNumberFormat="1" applyFont="1" applyFill="1" applyBorder="1" applyAlignment="1" applyProtection="1">
      <alignment horizontal="left" vertical="center" wrapText="1"/>
    </xf>
    <xf numFmtId="41" fontId="18" fillId="0" borderId="0" xfId="49" applyFont="1" applyFill="1" applyBorder="1" applyAlignment="1">
      <alignment vertical="center"/>
    </xf>
    <xf numFmtId="9" fontId="18" fillId="2" borderId="8" xfId="13" applyFont="1" applyFill="1" applyBorder="1" applyAlignment="1" applyProtection="1">
      <alignment horizontal="right" vertical="center"/>
    </xf>
    <xf numFmtId="185" fontId="33" fillId="0" borderId="9" xfId="89" applyNumberFormat="1" applyFont="1" applyFill="1" applyBorder="1" applyAlignment="1" applyProtection="1">
      <alignment horizontal="left" vertical="center" wrapText="1"/>
    </xf>
    <xf numFmtId="185" fontId="33" fillId="4" borderId="10" xfId="89" applyNumberFormat="1" applyFont="1" applyFill="1" applyBorder="1" applyAlignment="1" applyProtection="1">
      <alignment horizontal="left" vertical="center" wrapText="1"/>
    </xf>
    <xf numFmtId="177" fontId="18" fillId="2" borderId="10" xfId="49" applyNumberFormat="1" applyFont="1" applyFill="1" applyBorder="1" applyAlignment="1" applyProtection="1">
      <alignment horizontal="right" vertical="center"/>
    </xf>
    <xf numFmtId="0" fontId="18" fillId="2" borderId="11" xfId="76" applyNumberFormat="1" applyFont="1" applyFill="1" applyBorder="1" applyAlignment="1" applyProtection="1">
      <alignment horizontal="right" vertical="center"/>
    </xf>
    <xf numFmtId="41" fontId="84" fillId="2" borderId="0" xfId="49" applyFont="1" applyFill="1" applyAlignment="1">
      <alignment vertical="center"/>
    </xf>
    <xf numFmtId="186" fontId="84" fillId="2" borderId="0" xfId="76" applyNumberFormat="1" applyFont="1" applyFill="1" applyAlignment="1">
      <alignment vertical="center"/>
    </xf>
    <xf numFmtId="0" fontId="74" fillId="0" borderId="0" xfId="72" applyFont="1" applyFill="1" applyAlignment="1">
      <alignment vertical="center"/>
    </xf>
    <xf numFmtId="41" fontId="84" fillId="2" borderId="0" xfId="49" applyFont="1" applyFill="1" applyBorder="1" applyAlignment="1" applyProtection="1">
      <alignment horizontal="center" vertical="center"/>
    </xf>
    <xf numFmtId="186" fontId="41" fillId="2" borderId="0" xfId="76" applyNumberFormat="1" applyFont="1" applyFill="1" applyBorder="1" applyAlignment="1" applyProtection="1">
      <alignment horizontal="right" vertical="center"/>
    </xf>
    <xf numFmtId="41" fontId="87" fillId="2" borderId="5" xfId="49" applyFont="1" applyFill="1" applyBorder="1" applyAlignment="1" applyProtection="1">
      <alignment horizontal="center" vertical="center"/>
    </xf>
    <xf numFmtId="183" fontId="84" fillId="0" borderId="0" xfId="76" applyNumberFormat="1" applyFont="1" applyBorder="1" applyAlignment="1">
      <alignment vertical="center"/>
    </xf>
    <xf numFmtId="185" fontId="38" fillId="0" borderId="7" xfId="89" applyNumberFormat="1" applyFont="1" applyFill="1" applyBorder="1" applyAlignment="1" applyProtection="1">
      <alignment horizontal="left" vertical="center" wrapText="1" indent="1"/>
    </xf>
    <xf numFmtId="187" fontId="84" fillId="0" borderId="0" xfId="76" applyNumberFormat="1" applyFont="1" applyBorder="1" applyAlignment="1">
      <alignment vertical="center"/>
    </xf>
    <xf numFmtId="185" fontId="38" fillId="0" borderId="7" xfId="89" applyNumberFormat="1" applyFont="1" applyFill="1" applyBorder="1" applyAlignment="1" applyProtection="1">
      <alignment horizontal="left" vertical="center" wrapText="1"/>
    </xf>
    <xf numFmtId="188" fontId="18" fillId="2" borderId="11" xfId="76" applyNumberFormat="1" applyFont="1" applyFill="1" applyBorder="1" applyAlignment="1" applyProtection="1">
      <alignment horizontal="right" vertical="center"/>
    </xf>
    <xf numFmtId="185" fontId="43" fillId="0" borderId="0" xfId="76" applyNumberFormat="1" applyFont="1" applyBorder="1" applyAlignment="1">
      <alignment horizontal="left" vertical="center" wrapText="1"/>
    </xf>
    <xf numFmtId="185" fontId="43" fillId="0" borderId="0" xfId="76" applyNumberFormat="1" applyFont="1" applyBorder="1" applyAlignment="1">
      <alignment horizontal="left" vertical="center"/>
    </xf>
    <xf numFmtId="0" fontId="88" fillId="0" borderId="0" xfId="0" applyFont="1" applyBorder="1" applyAlignment="1">
      <alignment horizontal="center" vertical="center"/>
    </xf>
    <xf numFmtId="0" fontId="37" fillId="0" borderId="0" xfId="0" applyFont="1" applyBorder="1" applyAlignment="1">
      <alignment horizontal="center" vertical="center"/>
    </xf>
    <xf numFmtId="0" fontId="37" fillId="0" borderId="0" xfId="0" applyFont="1" applyBorder="1">
      <alignment vertical="center"/>
    </xf>
    <xf numFmtId="0" fontId="89" fillId="0" borderId="0" xfId="0" applyFont="1" applyAlignment="1">
      <alignment horizontal="left" vertical="center"/>
    </xf>
    <xf numFmtId="0" fontId="90" fillId="0" borderId="0" xfId="0" applyFont="1" applyAlignment="1">
      <alignment horizontal="center" vertical="center"/>
    </xf>
    <xf numFmtId="0" fontId="91" fillId="0" borderId="0" xfId="0" applyFont="1" applyAlignment="1">
      <alignment horizontal="center" vertical="center"/>
    </xf>
    <xf numFmtId="0" fontId="92" fillId="0" borderId="0" xfId="0" applyFont="1" applyAlignment="1">
      <alignment horizontal="center" vertical="center" wrapText="1"/>
    </xf>
    <xf numFmtId="0" fontId="93" fillId="0" borderId="0" xfId="0" applyFont="1" applyAlignment="1">
      <alignment horizontal="center" vertical="center"/>
    </xf>
    <xf numFmtId="57" fontId="94" fillId="0" borderId="0" xfId="0" applyNumberFormat="1" applyFont="1" applyAlignment="1">
      <alignment horizontal="center" vertical="center"/>
    </xf>
    <xf numFmtId="0" fontId="0" fillId="0" borderId="0" xfId="0" applyAlignment="1">
      <alignment horizontal="center" vertical="center"/>
    </xf>
    <xf numFmtId="0" fontId="37" fillId="0" borderId="0" xfId="0" applyFont="1" applyBorder="1" quotePrefix="1">
      <alignment vertical="center"/>
    </xf>
    <xf numFmtId="185" fontId="86" fillId="3" borderId="0" xfId="76" applyNumberFormat="1" applyFont="1" applyFill="1" applyAlignment="1" applyProtection="1" quotePrefix="1">
      <alignment horizontal="center" vertical="center"/>
    </xf>
    <xf numFmtId="178" fontId="53" fillId="0" borderId="10" xfId="66" applyNumberFormat="1" applyFont="1" applyFill="1" applyBorder="1" applyAlignment="1" quotePrefix="1">
      <alignment horizontal="center" vertical="center"/>
    </xf>
    <xf numFmtId="177" fontId="69" fillId="0" borderId="10" xfId="0" applyNumberFormat="1" applyFont="1" applyFill="1" applyBorder="1" applyAlignment="1" quotePrefix="1">
      <alignment horizontal="center" vertical="center"/>
    </xf>
  </cellXfs>
  <cellStyles count="11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百分比 2"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46" xfId="37"/>
    <cellStyle name="标题 1 2" xfId="38"/>
    <cellStyle name="20% - 强调文字颜色 5" xfId="39" builtinId="46"/>
    <cellStyle name="强调文字颜色 1" xfId="40" builtinId="29"/>
    <cellStyle name="常规 2 2 2" xfId="41"/>
    <cellStyle name="20% - 强调文字颜色 1" xfId="42" builtinId="30"/>
    <cellStyle name="40% - 强调文字颜色 1" xfId="43" builtinId="31"/>
    <cellStyle name="20% - 强调文字颜色 2" xfId="44" builtinId="34"/>
    <cellStyle name="输出 2" xfId="45"/>
    <cellStyle name="常规 2 2 3" xfId="46"/>
    <cellStyle name="40% - 强调文字颜色 2" xfId="47" builtinId="35"/>
    <cellStyle name="强调文字颜色 3" xfId="48" builtinId="37"/>
    <cellStyle name="千位分隔[0] 2" xfId="49"/>
    <cellStyle name="强调文字颜色 4" xfId="50" builtinId="41"/>
    <cellStyle name="千位分隔[0] 3" xfId="51"/>
    <cellStyle name="20% - 强调文字颜色 4" xfId="52" builtinId="42"/>
    <cellStyle name="40% - 强调文字颜色 4" xfId="53" builtinId="43"/>
    <cellStyle name="强调文字颜色 5" xfId="54" builtinId="45"/>
    <cellStyle name="千位分隔[0] 4" xfId="55"/>
    <cellStyle name="常规 2 2" xfId="56"/>
    <cellStyle name="40% - 强调文字颜色 5" xfId="57" builtinId="47"/>
    <cellStyle name="60% - 强调文字颜色 5" xfId="58" builtinId="48"/>
    <cellStyle name="强调文字颜色 6" xfId="59" builtinId="49"/>
    <cellStyle name="千位分隔[0] 5" xfId="60"/>
    <cellStyle name="常规 2 3" xfId="61"/>
    <cellStyle name="适中 2" xfId="62"/>
    <cellStyle name="40% - 强调文字颜色 6" xfId="63" builtinId="51"/>
    <cellStyle name="60% - 强调文字颜色 6" xfId="64" builtinId="52"/>
    <cellStyle name="常规 10" xfId="65"/>
    <cellStyle name="常规 2 3 2" xfId="66"/>
    <cellStyle name="常规 10 2" xfId="67"/>
    <cellStyle name="标题 2 2" xfId="68"/>
    <cellStyle name="标题 3 2" xfId="69"/>
    <cellStyle name="标题 4 2" xfId="70"/>
    <cellStyle name="差 2" xfId="71"/>
    <cellStyle name="常规 2" xfId="72"/>
    <cellStyle name="常规 2 4" xfId="73"/>
    <cellStyle name="常规 2 5" xfId="74"/>
    <cellStyle name="千位分隔[0] 3 2" xfId="75"/>
    <cellStyle name="常规 2 6" xfId="76"/>
    <cellStyle name="常规 2 6 2" xfId="77"/>
    <cellStyle name="常规 2 7" xfId="78"/>
    <cellStyle name="常规 2 8" xfId="79"/>
    <cellStyle name="输入 2" xfId="80"/>
    <cellStyle name="常规 2 9" xfId="81"/>
    <cellStyle name="常规 3" xfId="82"/>
    <cellStyle name="常规_2007人代会数据 2" xfId="83"/>
    <cellStyle name="常规 3 2" xfId="84"/>
    <cellStyle name="常规 3 2 2" xfId="85"/>
    <cellStyle name="常规 3 3" xfId="86"/>
    <cellStyle name="常规 3 4" xfId="87"/>
    <cellStyle name="常规 3 5" xfId="88"/>
    <cellStyle name="常规 4" xfId="89"/>
    <cellStyle name="常规 4 2" xfId="90"/>
    <cellStyle name="常规 4 2 2" xfId="91"/>
    <cellStyle name="常规 4 2 3" xfId="92"/>
    <cellStyle name="常规 4 3" xfId="93"/>
    <cellStyle name="常规 5" xfId="94"/>
    <cellStyle name="常规 6 2" xfId="95"/>
    <cellStyle name="注释 2" xfId="96"/>
    <cellStyle name="常规 7" xfId="97"/>
    <cellStyle name="常规 9" xfId="98"/>
    <cellStyle name="好 2" xfId="99"/>
    <cellStyle name="汇总 2" xfId="100"/>
    <cellStyle name="检查单元格 2" xfId="101"/>
    <cellStyle name="解释性文本 2" xfId="102"/>
    <cellStyle name="警告文本 2" xfId="103"/>
    <cellStyle name="链接单元格 2" xfId="104"/>
    <cellStyle name="千位分隔 2" xfId="105"/>
    <cellStyle name="千位分隔 2 2" xfId="106"/>
    <cellStyle name="千位分隔 2 3" xfId="107"/>
    <cellStyle name="千位分隔 2 3 2 2 2" xfId="108"/>
    <cellStyle name="千位分隔 2 3 2 2 2 2" xfId="109"/>
    <cellStyle name="千位分隔 2 3 2 2 2 3" xfId="110"/>
    <cellStyle name="千位分隔 2 4 2" xfId="111"/>
    <cellStyle name="千位分隔[0] 6" xfId="112"/>
    <cellStyle name="千位分隔[0] 6 2" xfId="113"/>
    <cellStyle name="千位分隔[0] 7" xfId="114"/>
    <cellStyle name="样式 1" xfId="115"/>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1" Type="http://schemas.openxmlformats.org/officeDocument/2006/relationships/sharedStrings" Target="sharedStrings.xml"/><Relationship Id="rId50" Type="http://schemas.openxmlformats.org/officeDocument/2006/relationships/styles" Target="styles.xml"/><Relationship Id="rId5" Type="http://schemas.openxmlformats.org/officeDocument/2006/relationships/worksheet" Target="worksheets/sheet5.xml"/><Relationship Id="rId49" Type="http://schemas.openxmlformats.org/officeDocument/2006/relationships/theme" Target="theme/theme1.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78"/>
  <sheetViews>
    <sheetView workbookViewId="0">
      <selection activeCell="F10" sqref="F10"/>
    </sheetView>
  </sheetViews>
  <sheetFormatPr defaultColWidth="9" defaultRowHeight="13.5"/>
  <cols>
    <col min="1" max="1" width="99.875" customWidth="1"/>
  </cols>
  <sheetData>
    <row r="1" ht="21.75" customHeight="1" spans="1:1">
      <c r="A1" s="672" t="s">
        <v>0</v>
      </c>
    </row>
    <row r="2" ht="27.6" customHeight="1" spans="1:1">
      <c r="A2" s="673" t="s">
        <v>1</v>
      </c>
    </row>
    <row r="3" ht="27.6" customHeight="1" spans="1:1">
      <c r="A3" s="673" t="s">
        <v>2</v>
      </c>
    </row>
    <row r="4" ht="21" customHeight="1" spans="1:1">
      <c r="A4" s="673" t="s">
        <v>3</v>
      </c>
    </row>
    <row r="5" ht="21" customHeight="1" spans="1:1">
      <c r="A5" s="673"/>
    </row>
    <row r="6" ht="21" customHeight="1" spans="1:1">
      <c r="A6" s="673"/>
    </row>
    <row r="7" ht="21" customHeight="1" spans="1:1">
      <c r="A7" s="673"/>
    </row>
    <row r="8" ht="21" customHeight="1" spans="1:1">
      <c r="A8" s="673"/>
    </row>
    <row r="9" ht="21" customHeight="1" spans="1:1">
      <c r="A9" s="674"/>
    </row>
    <row r="10" ht="125.1" customHeight="1" spans="1:1">
      <c r="A10" s="675" t="s">
        <v>4</v>
      </c>
    </row>
    <row r="11" ht="23.1" customHeight="1" spans="1:1">
      <c r="A11" s="676"/>
    </row>
    <row r="12" ht="23.1" customHeight="1" spans="1:1">
      <c r="A12" s="676"/>
    </row>
    <row r="13" ht="23.1" customHeight="1" spans="1:1">
      <c r="A13" s="676"/>
    </row>
    <row r="14" ht="23.1" customHeight="1" spans="1:1">
      <c r="A14" s="676"/>
    </row>
    <row r="15" ht="23.1" customHeight="1" spans="1:1">
      <c r="A15" s="676"/>
    </row>
    <row r="16" ht="23.1" customHeight="1" spans="1:1">
      <c r="A16" s="676"/>
    </row>
    <row r="17" ht="23.1" customHeight="1" spans="1:1">
      <c r="A17" s="676"/>
    </row>
    <row r="18" ht="23.1" customHeight="1" spans="1:1">
      <c r="A18" s="676"/>
    </row>
    <row r="19" ht="23.1" customHeight="1" spans="1:1">
      <c r="A19" s="673"/>
    </row>
    <row r="20" ht="23.1" customHeight="1" spans="1:1">
      <c r="A20" s="673"/>
    </row>
    <row r="21" ht="111" customHeight="1" spans="1:1">
      <c r="A21" s="677">
        <v>44562</v>
      </c>
    </row>
    <row r="22" ht="23.1" customHeight="1"/>
    <row r="23" ht="23.1" customHeight="1"/>
    <row r="24" ht="23.1" customHeight="1"/>
    <row r="25" spans="1:1">
      <c r="A25" s="678"/>
    </row>
    <row r="26" spans="1:1">
      <c r="A26" s="678"/>
    </row>
    <row r="27" spans="1:1">
      <c r="A27" s="678"/>
    </row>
    <row r="28" spans="1:1">
      <c r="A28" s="678"/>
    </row>
    <row r="29" spans="1:1">
      <c r="A29" s="678"/>
    </row>
    <row r="30" spans="1:1">
      <c r="A30" s="678"/>
    </row>
    <row r="31" spans="1:1">
      <c r="A31" s="678"/>
    </row>
    <row r="32" spans="1:1">
      <c r="A32" s="678"/>
    </row>
    <row r="33" spans="1:1">
      <c r="A33" s="678"/>
    </row>
    <row r="34" spans="1:1">
      <c r="A34" s="678"/>
    </row>
    <row r="35" spans="1:1">
      <c r="A35" s="678"/>
    </row>
    <row r="36" spans="1:1">
      <c r="A36" s="678"/>
    </row>
    <row r="37" spans="1:1">
      <c r="A37" s="678"/>
    </row>
    <row r="38" spans="1:1">
      <c r="A38" s="678"/>
    </row>
    <row r="39" spans="1:1">
      <c r="A39" s="678"/>
    </row>
    <row r="40" spans="1:1">
      <c r="A40" s="678"/>
    </row>
    <row r="41" spans="1:1">
      <c r="A41" s="678"/>
    </row>
    <row r="42" spans="1:1">
      <c r="A42" s="678"/>
    </row>
    <row r="43" spans="1:1">
      <c r="A43" s="678"/>
    </row>
    <row r="44" spans="1:1">
      <c r="A44" s="678"/>
    </row>
    <row r="45" spans="1:1">
      <c r="A45" s="678"/>
    </row>
    <row r="46" spans="1:1">
      <c r="A46" s="678"/>
    </row>
    <row r="47" spans="1:1">
      <c r="A47" s="678"/>
    </row>
    <row r="48" spans="1:1">
      <c r="A48" s="678"/>
    </row>
    <row r="49" spans="1:1">
      <c r="A49" s="678"/>
    </row>
    <row r="50" spans="1:1">
      <c r="A50" s="678"/>
    </row>
    <row r="51" spans="1:1">
      <c r="A51" s="678"/>
    </row>
    <row r="52" spans="1:1">
      <c r="A52" s="678"/>
    </row>
    <row r="53" spans="1:1">
      <c r="A53" s="678"/>
    </row>
    <row r="54" spans="1:1">
      <c r="A54" s="678"/>
    </row>
    <row r="55" spans="1:1">
      <c r="A55" s="678"/>
    </row>
    <row r="56" spans="1:1">
      <c r="A56" s="678"/>
    </row>
    <row r="57" spans="1:1">
      <c r="A57" s="678"/>
    </row>
    <row r="58" spans="1:1">
      <c r="A58" s="678"/>
    </row>
    <row r="59" spans="1:1">
      <c r="A59" s="678"/>
    </row>
    <row r="60" spans="1:1">
      <c r="A60" s="678"/>
    </row>
    <row r="61" spans="1:1">
      <c r="A61" s="678"/>
    </row>
    <row r="62" spans="1:1">
      <c r="A62" s="678"/>
    </row>
    <row r="63" spans="1:1">
      <c r="A63" s="678"/>
    </row>
    <row r="64" spans="1:1">
      <c r="A64" s="678"/>
    </row>
    <row r="65" spans="1:1">
      <c r="A65" s="678"/>
    </row>
    <row r="66" spans="1:1">
      <c r="A66" s="678"/>
    </row>
    <row r="67" spans="1:1">
      <c r="A67" s="678"/>
    </row>
    <row r="68" spans="1:1">
      <c r="A68" s="678"/>
    </row>
    <row r="69" spans="1:1">
      <c r="A69" s="678"/>
    </row>
    <row r="70" spans="1:1">
      <c r="A70" s="678"/>
    </row>
    <row r="71" spans="1:1">
      <c r="A71" s="678"/>
    </row>
    <row r="72" spans="1:1">
      <c r="A72" s="678"/>
    </row>
    <row r="73" spans="1:1">
      <c r="A73" s="678"/>
    </row>
    <row r="74" spans="1:1">
      <c r="A74" s="678"/>
    </row>
    <row r="75" spans="1:1">
      <c r="A75" s="678"/>
    </row>
    <row r="76" spans="1:1">
      <c r="A76" s="678"/>
    </row>
    <row r="77" spans="1:1">
      <c r="A77" s="678"/>
    </row>
    <row r="78" spans="1:1">
      <c r="A78" s="678"/>
    </row>
  </sheetData>
  <mergeCells count="1">
    <mergeCell ref="A25:A78"/>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tabColor rgb="FF00FF00"/>
  </sheetPr>
  <dimension ref="A1:E102"/>
  <sheetViews>
    <sheetView showZeros="0" workbookViewId="0">
      <selection activeCell="E24" sqref="E24"/>
    </sheetView>
  </sheetViews>
  <sheetFormatPr defaultColWidth="9" defaultRowHeight="14.25" outlineLevelCol="4"/>
  <cols>
    <col min="1" max="1" width="45.5" style="263" customWidth="1"/>
    <col min="2" max="2" width="13.125" style="263" customWidth="1"/>
    <col min="3" max="3" width="38.125" style="264" customWidth="1"/>
    <col min="4" max="4" width="13.25" style="264" customWidth="1"/>
    <col min="5" max="16384" width="9" style="264"/>
  </cols>
  <sheetData>
    <row r="1" ht="20.25" customHeight="1" spans="1:4">
      <c r="A1" s="4" t="s">
        <v>1226</v>
      </c>
      <c r="B1" s="4"/>
      <c r="C1" s="4"/>
      <c r="D1" s="4"/>
    </row>
    <row r="2" ht="38.25" customHeight="1" spans="1:4">
      <c r="A2" s="160" t="s">
        <v>16</v>
      </c>
      <c r="B2" s="160"/>
      <c r="C2" s="160"/>
      <c r="D2" s="160"/>
    </row>
    <row r="3" ht="20.25" customHeight="1" spans="1:4">
      <c r="A3" s="575"/>
      <c r="B3" s="575"/>
      <c r="D3" s="265" t="s">
        <v>74</v>
      </c>
    </row>
    <row r="4" ht="24" customHeight="1" spans="1:4">
      <c r="A4" s="266" t="s">
        <v>1227</v>
      </c>
      <c r="B4" s="267" t="s">
        <v>76</v>
      </c>
      <c r="C4" s="267" t="s">
        <v>1228</v>
      </c>
      <c r="D4" s="268" t="s">
        <v>76</v>
      </c>
    </row>
    <row r="5" ht="19.5" customHeight="1" spans="1:5">
      <c r="A5" s="553" t="s">
        <v>1229</v>
      </c>
      <c r="B5" s="518">
        <v>288313.5383</v>
      </c>
      <c r="C5" s="576" t="s">
        <v>1230</v>
      </c>
      <c r="D5" s="577">
        <v>54726</v>
      </c>
      <c r="E5" s="578"/>
    </row>
    <row r="6" ht="19.5" customHeight="1" spans="1:4">
      <c r="A6" s="524" t="s">
        <v>1231</v>
      </c>
      <c r="B6" s="518">
        <v>1552</v>
      </c>
      <c r="C6" s="279" t="s">
        <v>1232</v>
      </c>
      <c r="D6" s="577">
        <v>30077</v>
      </c>
    </row>
    <row r="7" ht="17.25" customHeight="1" spans="1:4">
      <c r="A7" s="524" t="s">
        <v>1233</v>
      </c>
      <c r="B7" s="518">
        <v>206267</v>
      </c>
      <c r="C7" s="274" t="s">
        <v>1234</v>
      </c>
      <c r="D7" s="577">
        <v>25758</v>
      </c>
    </row>
    <row r="8" ht="17.25" customHeight="1" spans="1:4">
      <c r="A8" s="524" t="s">
        <v>1235</v>
      </c>
      <c r="B8" s="518">
        <v>1111</v>
      </c>
      <c r="C8" s="579" t="s">
        <v>1236</v>
      </c>
      <c r="D8" s="577">
        <v>511</v>
      </c>
    </row>
    <row r="9" ht="17.25" customHeight="1" spans="1:4">
      <c r="A9" s="524" t="s">
        <v>1237</v>
      </c>
      <c r="B9" s="518">
        <v>29886</v>
      </c>
      <c r="C9" s="274" t="s">
        <v>1238</v>
      </c>
      <c r="D9" s="577">
        <v>1324</v>
      </c>
    </row>
    <row r="10" ht="17.25" customHeight="1" spans="1:4">
      <c r="A10" s="524" t="s">
        <v>1239</v>
      </c>
      <c r="B10" s="518">
        <v>22359</v>
      </c>
      <c r="C10" s="274" t="s">
        <v>1240</v>
      </c>
      <c r="D10" s="577">
        <v>728</v>
      </c>
    </row>
    <row r="11" ht="17.25" customHeight="1" spans="1:4">
      <c r="A11" s="524" t="s">
        <v>1241</v>
      </c>
      <c r="B11" s="518">
        <v>11476</v>
      </c>
      <c r="C11" s="580" t="s">
        <v>1242</v>
      </c>
      <c r="D11" s="577">
        <v>833</v>
      </c>
    </row>
    <row r="12" ht="17.25" customHeight="1" spans="1:4">
      <c r="A12" s="524" t="s">
        <v>1243</v>
      </c>
      <c r="B12" s="518">
        <v>1990</v>
      </c>
      <c r="C12" s="279" t="s">
        <v>1244</v>
      </c>
      <c r="D12" s="577">
        <v>923</v>
      </c>
    </row>
    <row r="13" ht="17.25" customHeight="1" spans="1:4">
      <c r="A13" s="524" t="s">
        <v>1245</v>
      </c>
      <c r="B13" s="518">
        <v>21359</v>
      </c>
      <c r="C13" s="279"/>
      <c r="D13" s="577"/>
    </row>
    <row r="14" ht="17.25" customHeight="1" spans="1:4">
      <c r="A14" s="524" t="s">
        <v>1246</v>
      </c>
      <c r="B14" s="518"/>
      <c r="C14" s="279"/>
      <c r="D14" s="577"/>
    </row>
    <row r="15" ht="17.25" customHeight="1" spans="1:4">
      <c r="A15" s="524" t="s">
        <v>1247</v>
      </c>
      <c r="B15" s="518">
        <v>11213</v>
      </c>
      <c r="C15" s="279"/>
      <c r="D15" s="581"/>
    </row>
    <row r="16" ht="17.25" customHeight="1" spans="1:4">
      <c r="A16" s="524" t="s">
        <v>1248</v>
      </c>
      <c r="B16" s="518">
        <v>3747</v>
      </c>
      <c r="C16" s="279"/>
      <c r="D16" s="577"/>
    </row>
    <row r="17" ht="17.25" customHeight="1" spans="1:4">
      <c r="A17" s="524" t="s">
        <v>1249</v>
      </c>
      <c r="B17" s="518">
        <v>41840</v>
      </c>
      <c r="C17" s="279"/>
      <c r="D17" s="577"/>
    </row>
    <row r="18" ht="17.25" customHeight="1" spans="1:4">
      <c r="A18" s="524" t="s">
        <v>1250</v>
      </c>
      <c r="B18" s="518">
        <v>60746</v>
      </c>
      <c r="C18" s="279"/>
      <c r="D18" s="577"/>
    </row>
    <row r="19" ht="17.25" customHeight="1" spans="1:4">
      <c r="A19" s="524" t="s">
        <v>1251</v>
      </c>
      <c r="B19" s="518">
        <v>2328</v>
      </c>
      <c r="C19" s="279"/>
      <c r="D19" s="582"/>
    </row>
    <row r="20" ht="17.25" customHeight="1" spans="1:4">
      <c r="A20" s="524" t="s">
        <v>1252</v>
      </c>
      <c r="B20" s="518">
        <v>0</v>
      </c>
      <c r="C20" s="279"/>
      <c r="D20" s="582"/>
    </row>
    <row r="21" ht="17.25" customHeight="1" spans="1:4">
      <c r="A21" s="524" t="s">
        <v>1253</v>
      </c>
      <c r="B21" s="518">
        <v>13020</v>
      </c>
      <c r="C21" s="279"/>
      <c r="D21" s="582"/>
    </row>
    <row r="22" ht="17.25" customHeight="1" spans="1:4">
      <c r="A22" s="524" t="s">
        <v>1254</v>
      </c>
      <c r="B22" s="518">
        <v>811</v>
      </c>
      <c r="C22" s="279"/>
      <c r="D22" s="582"/>
    </row>
    <row r="23" ht="17.25" customHeight="1" spans="1:4">
      <c r="A23" s="524" t="s">
        <v>1255</v>
      </c>
      <c r="B23" s="518">
        <v>14158</v>
      </c>
      <c r="C23" s="279"/>
      <c r="D23" s="582"/>
    </row>
    <row r="24" ht="17.25" customHeight="1" spans="1:4">
      <c r="A24" s="524" t="s">
        <v>1256</v>
      </c>
      <c r="B24" s="518">
        <v>6626</v>
      </c>
      <c r="C24" s="279"/>
      <c r="D24" s="582"/>
    </row>
    <row r="25" ht="17.25" customHeight="1" spans="1:4">
      <c r="A25" s="524" t="s">
        <v>1257</v>
      </c>
      <c r="B25" s="518">
        <v>6043</v>
      </c>
      <c r="C25" s="583"/>
      <c r="D25" s="582"/>
    </row>
    <row r="26" ht="17.25" customHeight="1" spans="1:4">
      <c r="A26" s="524" t="s">
        <v>1258</v>
      </c>
      <c r="B26" s="518">
        <v>16397</v>
      </c>
      <c r="C26" s="583"/>
      <c r="D26" s="582"/>
    </row>
    <row r="27" ht="17.25" customHeight="1" spans="1:4">
      <c r="A27" s="524" t="s">
        <v>1259</v>
      </c>
      <c r="B27" s="518">
        <v>1341</v>
      </c>
      <c r="C27" s="583"/>
      <c r="D27" s="582"/>
    </row>
    <row r="28" ht="17.25" customHeight="1" spans="1:4">
      <c r="A28" s="524" t="s">
        <v>1260</v>
      </c>
      <c r="B28" s="518">
        <v>22</v>
      </c>
      <c r="C28" s="583"/>
      <c r="D28" s="582"/>
    </row>
    <row r="29" ht="17.25" customHeight="1" spans="1:4">
      <c r="A29" s="524" t="s">
        <v>1261</v>
      </c>
      <c r="B29" s="518">
        <v>540</v>
      </c>
      <c r="C29" s="583"/>
      <c r="D29" s="582"/>
    </row>
    <row r="30" ht="17.25" customHeight="1" spans="1:4">
      <c r="A30" s="524" t="s">
        <v>1262</v>
      </c>
      <c r="B30" s="518">
        <v>80494</v>
      </c>
      <c r="C30" s="279" t="s">
        <v>1263</v>
      </c>
      <c r="D30" s="584">
        <v>24649</v>
      </c>
    </row>
    <row r="31" ht="17.25" customHeight="1" spans="1:4">
      <c r="A31" s="524" t="s">
        <v>1264</v>
      </c>
      <c r="B31" s="518"/>
      <c r="C31" s="279" t="s">
        <v>1265</v>
      </c>
      <c r="D31" s="582">
        <v>81</v>
      </c>
    </row>
    <row r="32" ht="17.25" customHeight="1" spans="1:4">
      <c r="A32" s="524" t="s">
        <v>1266</v>
      </c>
      <c r="B32" s="518">
        <v>1790</v>
      </c>
      <c r="C32" s="279" t="s">
        <v>1267</v>
      </c>
      <c r="D32" s="577">
        <v>105</v>
      </c>
    </row>
    <row r="33" ht="17.25" customHeight="1" spans="1:4">
      <c r="A33" s="524" t="s">
        <v>1268</v>
      </c>
      <c r="B33" s="518"/>
      <c r="C33" s="279" t="s">
        <v>1269</v>
      </c>
      <c r="D33" s="577">
        <v>153</v>
      </c>
    </row>
    <row r="34" ht="17.25" customHeight="1" spans="1:4">
      <c r="A34" s="524" t="s">
        <v>1270</v>
      </c>
      <c r="B34" s="518">
        <v>1500</v>
      </c>
      <c r="C34" s="279" t="s">
        <v>1271</v>
      </c>
      <c r="D34" s="577">
        <v>237</v>
      </c>
    </row>
    <row r="35" ht="17.25" customHeight="1" spans="1:4">
      <c r="A35" s="524" t="s">
        <v>1272</v>
      </c>
      <c r="B35" s="518"/>
      <c r="C35" s="279" t="s">
        <v>1273</v>
      </c>
      <c r="D35" s="577">
        <v>1603</v>
      </c>
    </row>
    <row r="36" ht="17.25" customHeight="1" spans="1:4">
      <c r="A36" s="524" t="s">
        <v>1274</v>
      </c>
      <c r="B36" s="518">
        <v>339</v>
      </c>
      <c r="C36" s="279" t="s">
        <v>1275</v>
      </c>
      <c r="D36" s="577">
        <v>301</v>
      </c>
    </row>
    <row r="37" ht="17.25" customHeight="1" spans="1:4">
      <c r="A37" s="524" t="s">
        <v>1276</v>
      </c>
      <c r="B37" s="518">
        <v>17669</v>
      </c>
      <c r="C37" s="279" t="s">
        <v>1277</v>
      </c>
      <c r="D37" s="577">
        <v>19532</v>
      </c>
    </row>
    <row r="38" ht="17.25" customHeight="1" spans="1:4">
      <c r="A38" s="279" t="s">
        <v>1278</v>
      </c>
      <c r="B38" s="518">
        <v>2394</v>
      </c>
      <c r="C38" s="279" t="s">
        <v>1279</v>
      </c>
      <c r="D38" s="577">
        <v>681</v>
      </c>
    </row>
    <row r="39" ht="17.25" customHeight="1" spans="1:4">
      <c r="A39" s="524" t="s">
        <v>1280</v>
      </c>
      <c r="B39" s="518">
        <v>28098</v>
      </c>
      <c r="C39" s="279" t="s">
        <v>1281</v>
      </c>
      <c r="D39" s="577">
        <v>1053</v>
      </c>
    </row>
    <row r="40" ht="17.25" customHeight="1" spans="1:4">
      <c r="A40" s="524" t="s">
        <v>1282</v>
      </c>
      <c r="B40" s="518">
        <v>16521</v>
      </c>
      <c r="C40" s="279" t="s">
        <v>1283</v>
      </c>
      <c r="D40" s="577">
        <v>903</v>
      </c>
    </row>
    <row r="41" ht="17.25" customHeight="1" spans="1:4">
      <c r="A41" s="524" t="s">
        <v>1284</v>
      </c>
      <c r="B41" s="518">
        <v>550</v>
      </c>
      <c r="C41" s="279"/>
      <c r="D41" s="577"/>
    </row>
    <row r="42" ht="17.25" customHeight="1" spans="1:4">
      <c r="A42" s="524" t="s">
        <v>1285</v>
      </c>
      <c r="B42" s="518">
        <v>1448</v>
      </c>
      <c r="C42" s="583"/>
      <c r="D42" s="582"/>
    </row>
    <row r="43" ht="17.25" customHeight="1" spans="1:4">
      <c r="A43" s="524" t="s">
        <v>1286</v>
      </c>
      <c r="B43" s="518">
        <v>1012</v>
      </c>
      <c r="C43" s="583"/>
      <c r="D43" s="280"/>
    </row>
    <row r="44" ht="17.25" customHeight="1" spans="1:4">
      <c r="A44" s="524" t="s">
        <v>1287</v>
      </c>
      <c r="B44" s="518">
        <v>3957</v>
      </c>
      <c r="C44" s="279"/>
      <c r="D44" s="585"/>
    </row>
    <row r="45" ht="17.25" customHeight="1" spans="1:4">
      <c r="A45" s="524" t="s">
        <v>1288</v>
      </c>
      <c r="B45" s="518">
        <v>5126</v>
      </c>
      <c r="C45" s="279"/>
      <c r="D45" s="585"/>
    </row>
    <row r="46" ht="17.25" customHeight="1" spans="1:4">
      <c r="A46" s="524" t="s">
        <v>1289</v>
      </c>
      <c r="B46" s="518">
        <v>90</v>
      </c>
      <c r="C46" s="279"/>
      <c r="D46" s="585"/>
    </row>
    <row r="47" ht="17.25" customHeight="1" spans="1:4">
      <c r="A47" s="586"/>
      <c r="B47" s="587"/>
      <c r="C47" s="283"/>
      <c r="D47" s="588"/>
    </row>
    <row r="48" ht="17.25" customHeight="1" spans="1:4">
      <c r="A48" s="589" t="s">
        <v>1290</v>
      </c>
      <c r="B48" s="589"/>
      <c r="C48" s="589"/>
      <c r="D48" s="589"/>
    </row>
    <row r="49" ht="17.25" customHeight="1" spans="1:4">
      <c r="A49" s="590"/>
      <c r="B49" s="590"/>
      <c r="C49" s="590"/>
      <c r="D49" s="590"/>
    </row>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sheetData>
  <mergeCells count="3">
    <mergeCell ref="A1:D1"/>
    <mergeCell ref="A2:D2"/>
    <mergeCell ref="A48:D49"/>
  </mergeCells>
  <printOptions horizontalCentered="1"/>
  <pageMargins left="0.15748031496063" right="0.15748031496063" top="0.511811023622047" bottom="0.551181102362205" header="0.31496062992126" footer="0.31496062992126"/>
  <pageSetup paperSize="9" scale="85" firstPageNumber="21" orientation="portrait" blackAndWhite="1" useFirstPageNumber="1" errors="blank"/>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C32"/>
  <sheetViews>
    <sheetView workbookViewId="0">
      <selection activeCell="J27" sqref="J27"/>
    </sheetView>
  </sheetViews>
  <sheetFormatPr defaultColWidth="9" defaultRowHeight="13.5" outlineLevelCol="2"/>
  <cols>
    <col min="1" max="1" width="35.5" style="254" customWidth="1"/>
    <col min="2" max="2" width="23.75" style="254" customWidth="1"/>
    <col min="3" max="3" width="28.375" style="254" customWidth="1"/>
    <col min="4" max="16384" width="9" style="254"/>
  </cols>
  <sheetData>
    <row r="1" ht="18" spans="1:3">
      <c r="A1" s="4" t="s">
        <v>1291</v>
      </c>
      <c r="B1" s="4"/>
      <c r="C1" s="4"/>
    </row>
    <row r="2" ht="25.5" customHeight="1" spans="1:3">
      <c r="A2" s="160" t="s">
        <v>1292</v>
      </c>
      <c r="B2" s="160"/>
      <c r="C2" s="160"/>
    </row>
    <row r="3" ht="20.25" customHeight="1" spans="1:3">
      <c r="A3" s="238" t="s">
        <v>1293</v>
      </c>
      <c r="B3" s="238"/>
      <c r="C3" s="238"/>
    </row>
    <row r="4" ht="14.25" customHeight="1" spans="1:3">
      <c r="A4" s="239"/>
      <c r="B4" s="239"/>
      <c r="C4" s="551" t="s">
        <v>74</v>
      </c>
    </row>
    <row r="5" ht="32.25" customHeight="1" spans="1:3">
      <c r="A5" s="241" t="s">
        <v>1294</v>
      </c>
      <c r="B5" s="563" t="s">
        <v>130</v>
      </c>
      <c r="C5" s="242" t="s">
        <v>76</v>
      </c>
    </row>
    <row r="6" s="253" customFormat="1" ht="25.5" customHeight="1" spans="1:3">
      <c r="A6" s="553" t="s">
        <v>1295</v>
      </c>
      <c r="B6" s="564">
        <v>31946</v>
      </c>
      <c r="C6" s="244">
        <f>SUM(C7:C32)</f>
        <v>54725.874433</v>
      </c>
    </row>
    <row r="7" s="253" customFormat="1" ht="25.5" customHeight="1" spans="1:3">
      <c r="A7" s="565" t="s">
        <v>1296</v>
      </c>
      <c r="B7" s="566">
        <v>1180</v>
      </c>
      <c r="C7" s="567">
        <v>2063.118544</v>
      </c>
    </row>
    <row r="8" s="253" customFormat="1" ht="25.5" customHeight="1" spans="1:3">
      <c r="A8" s="568" t="s">
        <v>1297</v>
      </c>
      <c r="B8" s="566">
        <v>903</v>
      </c>
      <c r="C8" s="567">
        <v>2339.261143</v>
      </c>
    </row>
    <row r="9" s="253" customFormat="1" ht="25.5" customHeight="1" spans="1:3">
      <c r="A9" s="568" t="s">
        <v>1298</v>
      </c>
      <c r="B9" s="566">
        <v>1308</v>
      </c>
      <c r="C9" s="567">
        <v>2914.587817</v>
      </c>
    </row>
    <row r="10" ht="25.5" customHeight="1" spans="1:3">
      <c r="A10" s="568" t="s">
        <v>1299</v>
      </c>
      <c r="B10" s="566">
        <v>856</v>
      </c>
      <c r="C10" s="567">
        <v>2290.139002</v>
      </c>
    </row>
    <row r="11" s="253" customFormat="1" ht="25.5" customHeight="1" spans="1:3">
      <c r="A11" s="568" t="s">
        <v>1300</v>
      </c>
      <c r="B11" s="566">
        <v>658</v>
      </c>
      <c r="C11" s="567">
        <v>1431.784707</v>
      </c>
    </row>
    <row r="12" ht="25.5" customHeight="1" spans="1:3">
      <c r="A12" s="568" t="s">
        <v>1301</v>
      </c>
      <c r="B12" s="566">
        <v>839</v>
      </c>
      <c r="C12" s="567">
        <v>2104.60183</v>
      </c>
    </row>
    <row r="13" ht="25.5" customHeight="1" spans="1:3">
      <c r="A13" s="568" t="s">
        <v>1302</v>
      </c>
      <c r="B13" s="566">
        <v>594</v>
      </c>
      <c r="C13" s="567">
        <v>1441.188437</v>
      </c>
    </row>
    <row r="14" ht="25.5" customHeight="1" spans="1:3">
      <c r="A14" s="568" t="s">
        <v>1303</v>
      </c>
      <c r="B14" s="566">
        <v>675</v>
      </c>
      <c r="C14" s="567">
        <v>1651.359682</v>
      </c>
    </row>
    <row r="15" ht="25.5" customHeight="1" spans="1:3">
      <c r="A15" s="568" t="s">
        <v>1304</v>
      </c>
      <c r="B15" s="566">
        <v>935</v>
      </c>
      <c r="C15" s="567">
        <v>2543.417633</v>
      </c>
    </row>
    <row r="16" ht="25.5" customHeight="1" spans="1:3">
      <c r="A16" s="568" t="s">
        <v>1305</v>
      </c>
      <c r="B16" s="566">
        <v>686</v>
      </c>
      <c r="C16" s="567">
        <v>2076.456614</v>
      </c>
    </row>
    <row r="17" ht="25.5" customHeight="1" spans="1:3">
      <c r="A17" s="568" t="s">
        <v>1306</v>
      </c>
      <c r="B17" s="566">
        <v>802</v>
      </c>
      <c r="C17" s="567">
        <v>2001.534549</v>
      </c>
    </row>
    <row r="18" ht="25.5" customHeight="1" spans="1:3">
      <c r="A18" s="568" t="s">
        <v>1307</v>
      </c>
      <c r="B18" s="566">
        <v>592</v>
      </c>
      <c r="C18" s="567">
        <v>2160.332502</v>
      </c>
    </row>
    <row r="19" s="253" customFormat="1" ht="25.5" customHeight="1" spans="1:3">
      <c r="A19" s="568" t="s">
        <v>1308</v>
      </c>
      <c r="B19" s="566">
        <v>840</v>
      </c>
      <c r="C19" s="567">
        <v>3731.738471</v>
      </c>
    </row>
    <row r="20" s="253" customFormat="1" ht="25.5" customHeight="1" spans="1:3">
      <c r="A20" s="568" t="s">
        <v>1309</v>
      </c>
      <c r="B20" s="566">
        <v>609</v>
      </c>
      <c r="C20" s="567">
        <v>1680.170549</v>
      </c>
    </row>
    <row r="21" s="253" customFormat="1" ht="25.5" customHeight="1" spans="1:3">
      <c r="A21" s="568" t="s">
        <v>1310</v>
      </c>
      <c r="B21" s="566">
        <v>995</v>
      </c>
      <c r="C21" s="567">
        <v>3621.103565</v>
      </c>
    </row>
    <row r="22" s="253" customFormat="1" ht="25.5" customHeight="1" spans="1:3">
      <c r="A22" s="568" t="s">
        <v>1311</v>
      </c>
      <c r="B22" s="566">
        <v>747</v>
      </c>
      <c r="C22" s="567">
        <v>1812.005378</v>
      </c>
    </row>
    <row r="23" s="253" customFormat="1" ht="25.5" customHeight="1" spans="1:3">
      <c r="A23" s="568" t="s">
        <v>1312</v>
      </c>
      <c r="B23" s="566">
        <v>1178</v>
      </c>
      <c r="C23" s="567">
        <v>2912.208133</v>
      </c>
    </row>
    <row r="24" s="253" customFormat="1" ht="25.5" customHeight="1" spans="1:3">
      <c r="A24" s="568" t="s">
        <v>1313</v>
      </c>
      <c r="B24" s="566">
        <v>601</v>
      </c>
      <c r="C24" s="567">
        <v>1451.410964</v>
      </c>
    </row>
    <row r="25" s="253" customFormat="1" ht="25.5" customHeight="1" spans="1:3">
      <c r="A25" s="568" t="s">
        <v>1314</v>
      </c>
      <c r="B25" s="566">
        <v>591</v>
      </c>
      <c r="C25" s="567">
        <v>1921.033484</v>
      </c>
    </row>
    <row r="26" s="253" customFormat="1" ht="25.5" customHeight="1" spans="1:3">
      <c r="A26" s="568" t="s">
        <v>1315</v>
      </c>
      <c r="B26" s="566">
        <v>584</v>
      </c>
      <c r="C26" s="567">
        <v>1476.63388</v>
      </c>
    </row>
    <row r="27" s="253" customFormat="1" ht="25.5" customHeight="1" spans="1:3">
      <c r="A27" s="568" t="s">
        <v>1316</v>
      </c>
      <c r="B27" s="566">
        <v>917</v>
      </c>
      <c r="C27" s="567">
        <v>2321.310274</v>
      </c>
    </row>
    <row r="28" s="253" customFormat="1" ht="25.5" customHeight="1" spans="1:3">
      <c r="A28" s="568" t="s">
        <v>1317</v>
      </c>
      <c r="B28" s="566">
        <v>668</v>
      </c>
      <c r="C28" s="567">
        <v>1958.721262</v>
      </c>
    </row>
    <row r="29" s="253" customFormat="1" ht="25.5" customHeight="1" spans="1:3">
      <c r="A29" s="568" t="s">
        <v>1318</v>
      </c>
      <c r="B29" s="566">
        <v>804</v>
      </c>
      <c r="C29" s="567">
        <v>2527.964426</v>
      </c>
    </row>
    <row r="30" s="253" customFormat="1" ht="25.5" customHeight="1" spans="1:3">
      <c r="A30" s="568" t="s">
        <v>1319</v>
      </c>
      <c r="B30" s="566">
        <v>990</v>
      </c>
      <c r="C30" s="567">
        <v>2019.769665</v>
      </c>
    </row>
    <row r="31" s="253" customFormat="1" ht="25.5" customHeight="1" spans="1:3">
      <c r="A31" s="569" t="s">
        <v>1320</v>
      </c>
      <c r="B31" s="570">
        <v>816</v>
      </c>
      <c r="C31" s="571">
        <v>2274.021922</v>
      </c>
    </row>
    <row r="32" s="253" customFormat="1" ht="25.5" customHeight="1" spans="1:3">
      <c r="A32" s="572" t="s">
        <v>1321</v>
      </c>
      <c r="B32" s="573">
        <v>11578</v>
      </c>
      <c r="C32" s="574"/>
    </row>
  </sheetData>
  <mergeCells count="3">
    <mergeCell ref="A1:C1"/>
    <mergeCell ref="A2:C2"/>
    <mergeCell ref="A3:C3"/>
  </mergeCells>
  <printOptions horizontalCentered="1"/>
  <pageMargins left="0.31496062992126" right="0.31496062992126" top="0.393700787401575" bottom="0.196850393700787" header="0.31496062992126" footer="0.31496062992126"/>
  <pageSetup paperSize="9" firstPageNumber="22" fitToHeight="0" orientation="portrait" blackAndWhite="1" useFirstPageNumber="1" errors="blank"/>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D105"/>
  <sheetViews>
    <sheetView showZeros="0" zoomScale="85" zoomScaleNormal="85" workbookViewId="0">
      <selection activeCell="G12" sqref="G12"/>
    </sheetView>
  </sheetViews>
  <sheetFormatPr defaultColWidth="10" defaultRowHeight="13.5" outlineLevelCol="3"/>
  <cols>
    <col min="1" max="1" width="40.5" style="549" customWidth="1"/>
    <col min="2" max="2" width="24.25" style="237" customWidth="1"/>
    <col min="3" max="3" width="23.125" style="237" customWidth="1"/>
    <col min="4" max="16384" width="10" style="237"/>
  </cols>
  <sheetData>
    <row r="1" ht="18" spans="1:3">
      <c r="A1" s="4" t="s">
        <v>1322</v>
      </c>
      <c r="B1" s="4"/>
      <c r="C1" s="4"/>
    </row>
    <row r="2" ht="24" spans="1:3">
      <c r="A2" s="160" t="s">
        <v>1292</v>
      </c>
      <c r="B2" s="160"/>
      <c r="C2" s="160"/>
    </row>
    <row r="3" ht="20.25" customHeight="1" spans="1:3">
      <c r="A3" s="238" t="s">
        <v>1323</v>
      </c>
      <c r="B3" s="238"/>
      <c r="C3" s="238"/>
    </row>
    <row r="4" ht="16.5" customHeight="1" spans="1:3">
      <c r="A4" s="550"/>
      <c r="B4" s="551" t="s">
        <v>74</v>
      </c>
      <c r="C4" s="551"/>
    </row>
    <row r="5" ht="36" customHeight="1" spans="1:3">
      <c r="A5" s="241" t="s">
        <v>134</v>
      </c>
      <c r="B5" s="552" t="s">
        <v>130</v>
      </c>
      <c r="C5" s="242" t="s">
        <v>76</v>
      </c>
    </row>
    <row r="6" ht="36" customHeight="1" spans="1:3">
      <c r="A6" s="553" t="s">
        <v>1295</v>
      </c>
      <c r="B6" s="554">
        <v>31946</v>
      </c>
      <c r="C6" s="555">
        <f>SUM(C7:C14)</f>
        <v>54725.874433</v>
      </c>
    </row>
    <row r="7" ht="36" customHeight="1" spans="1:4">
      <c r="A7" s="245" t="s">
        <v>1324</v>
      </c>
      <c r="B7" s="556">
        <v>18813</v>
      </c>
      <c r="C7" s="557">
        <v>24651</v>
      </c>
      <c r="D7" s="558"/>
    </row>
    <row r="8" ht="36" customHeight="1" spans="1:3">
      <c r="A8" s="245" t="s">
        <v>1325</v>
      </c>
      <c r="B8" s="556">
        <v>400</v>
      </c>
      <c r="C8" s="557">
        <v>400</v>
      </c>
    </row>
    <row r="9" ht="36" customHeight="1" spans="1:3">
      <c r="A9" s="245" t="s">
        <v>1326</v>
      </c>
      <c r="B9" s="556">
        <v>3600</v>
      </c>
      <c r="C9" s="557">
        <v>3600</v>
      </c>
    </row>
    <row r="10" ht="36" customHeight="1" spans="1:3">
      <c r="A10" s="245" t="s">
        <v>1327</v>
      </c>
      <c r="B10" s="556">
        <v>700</v>
      </c>
      <c r="C10" s="557">
        <v>700</v>
      </c>
    </row>
    <row r="11" ht="36" customHeight="1" spans="1:3">
      <c r="A11" s="245" t="s">
        <v>1328</v>
      </c>
      <c r="B11" s="556">
        <v>770</v>
      </c>
      <c r="C11" s="557">
        <v>770</v>
      </c>
    </row>
    <row r="12" ht="36" customHeight="1" spans="1:3">
      <c r="A12" s="245" t="s">
        <v>1329</v>
      </c>
      <c r="B12" s="556">
        <v>5038</v>
      </c>
      <c r="C12" s="557">
        <v>7302</v>
      </c>
    </row>
    <row r="13" ht="36" customHeight="1" spans="1:3">
      <c r="A13" s="245" t="s">
        <v>1330</v>
      </c>
      <c r="B13" s="556">
        <v>1470</v>
      </c>
      <c r="C13" s="557">
        <v>1688</v>
      </c>
    </row>
    <row r="14" ht="36" customHeight="1" spans="1:3">
      <c r="A14" s="559" t="s">
        <v>1331</v>
      </c>
      <c r="B14" s="560">
        <v>1155</v>
      </c>
      <c r="C14" s="561">
        <v>15614.874433</v>
      </c>
    </row>
    <row r="15" ht="49.5" customHeight="1" spans="1:3">
      <c r="A15" s="562" t="s">
        <v>1332</v>
      </c>
      <c r="B15" s="562"/>
      <c r="C15" s="562"/>
    </row>
    <row r="16" ht="20.1" customHeight="1"/>
    <row r="17" ht="20.1" customHeight="1" spans="1:1">
      <c r="A17" s="237"/>
    </row>
    <row r="18" ht="20.1" customHeight="1" spans="1:1">
      <c r="A18" s="237"/>
    </row>
    <row r="19" ht="20.1" customHeight="1" spans="1:1">
      <c r="A19" s="237"/>
    </row>
    <row r="20" ht="20.1" customHeight="1" spans="1:1">
      <c r="A20" s="237"/>
    </row>
    <row r="21" ht="20.1" customHeight="1" spans="1:1">
      <c r="A21" s="237"/>
    </row>
    <row r="22" ht="20.1" customHeight="1" spans="1:1">
      <c r="A22" s="237"/>
    </row>
    <row r="23" ht="20.1" customHeight="1" spans="1:1">
      <c r="A23" s="237"/>
    </row>
    <row r="24" ht="20.1" customHeight="1" spans="1:1">
      <c r="A24" s="237"/>
    </row>
    <row r="25" ht="20.1" customHeight="1" spans="1:1">
      <c r="A25" s="237"/>
    </row>
    <row r="26" ht="20.1" customHeight="1" spans="1:1">
      <c r="A26" s="237"/>
    </row>
    <row r="27" ht="20.1" customHeight="1" spans="1:1">
      <c r="A27" s="237"/>
    </row>
    <row r="28" ht="20.1" customHeight="1" spans="1:1">
      <c r="A28" s="237"/>
    </row>
    <row r="29" ht="20.1" customHeight="1" spans="1:1">
      <c r="A29" s="237"/>
    </row>
    <row r="30" ht="20.1" customHeight="1" spans="1:1">
      <c r="A30" s="237"/>
    </row>
    <row r="31" ht="20.1" customHeight="1" spans="1:1">
      <c r="A31" s="237"/>
    </row>
    <row r="32" ht="20.1" customHeight="1" spans="1:1">
      <c r="A32" s="237"/>
    </row>
    <row r="33" ht="20.1" customHeight="1" spans="1:1">
      <c r="A33" s="237"/>
    </row>
    <row r="34" ht="20.1" customHeight="1" spans="1:1">
      <c r="A34" s="237"/>
    </row>
    <row r="35" ht="20.1" customHeight="1" spans="1:1">
      <c r="A35" s="237"/>
    </row>
    <row r="36" ht="20.1" customHeight="1" spans="1:1">
      <c r="A36" s="237"/>
    </row>
    <row r="37" ht="20.1" customHeight="1" spans="1:1">
      <c r="A37" s="237"/>
    </row>
    <row r="38" spans="1:1">
      <c r="A38" s="237"/>
    </row>
    <row r="39" spans="1:1">
      <c r="A39" s="237"/>
    </row>
    <row r="40" spans="1:1">
      <c r="A40" s="237"/>
    </row>
    <row r="41" spans="1:1">
      <c r="A41" s="237"/>
    </row>
    <row r="42" spans="1:1">
      <c r="A42" s="237"/>
    </row>
    <row r="43" spans="1:1">
      <c r="A43" s="237"/>
    </row>
    <row r="44" spans="1:1">
      <c r="A44" s="237"/>
    </row>
    <row r="45" spans="1:1">
      <c r="A45" s="237"/>
    </row>
    <row r="46" spans="1:1">
      <c r="A46" s="237"/>
    </row>
    <row r="47" spans="1:1">
      <c r="A47" s="237"/>
    </row>
    <row r="48" spans="1:1">
      <c r="A48" s="237"/>
    </row>
    <row r="49" spans="1:1">
      <c r="A49" s="237"/>
    </row>
    <row r="50" spans="1:1">
      <c r="A50" s="237"/>
    </row>
    <row r="51" spans="1:1">
      <c r="A51" s="237"/>
    </row>
    <row r="52" spans="1:1">
      <c r="A52" s="237"/>
    </row>
    <row r="53" spans="1:1">
      <c r="A53" s="237"/>
    </row>
    <row r="54" spans="1:1">
      <c r="A54" s="237"/>
    </row>
    <row r="55" spans="1:1">
      <c r="A55" s="237"/>
    </row>
    <row r="56" spans="1:1">
      <c r="A56" s="237"/>
    </row>
    <row r="57" spans="1:1">
      <c r="A57" s="237"/>
    </row>
    <row r="58" spans="1:1">
      <c r="A58" s="237"/>
    </row>
    <row r="59" spans="1:1">
      <c r="A59" s="237"/>
    </row>
    <row r="60" spans="1:1">
      <c r="A60" s="237"/>
    </row>
    <row r="61" spans="1:1">
      <c r="A61" s="237"/>
    </row>
    <row r="62" spans="1:1">
      <c r="A62" s="237"/>
    </row>
    <row r="63" spans="1:1">
      <c r="A63" s="237"/>
    </row>
    <row r="64" spans="1:1">
      <c r="A64" s="237"/>
    </row>
    <row r="65" spans="1:1">
      <c r="A65" s="237"/>
    </row>
    <row r="66" spans="1:1">
      <c r="A66" s="237"/>
    </row>
    <row r="67" spans="1:1">
      <c r="A67" s="237"/>
    </row>
    <row r="68" spans="1:1">
      <c r="A68" s="237"/>
    </row>
    <row r="69" spans="1:1">
      <c r="A69" s="237"/>
    </row>
    <row r="70" spans="1:1">
      <c r="A70" s="237"/>
    </row>
    <row r="71" spans="1:1">
      <c r="A71" s="237"/>
    </row>
    <row r="72" spans="1:1">
      <c r="A72" s="237"/>
    </row>
    <row r="73" spans="1:1">
      <c r="A73" s="237"/>
    </row>
    <row r="74" spans="1:1">
      <c r="A74" s="237"/>
    </row>
    <row r="75" spans="1:1">
      <c r="A75" s="237"/>
    </row>
    <row r="76" spans="1:1">
      <c r="A76" s="237"/>
    </row>
    <row r="77" spans="1:1">
      <c r="A77" s="237"/>
    </row>
    <row r="78" spans="1:1">
      <c r="A78" s="237"/>
    </row>
    <row r="79" spans="1:1">
      <c r="A79" s="237"/>
    </row>
    <row r="80" spans="1:1">
      <c r="A80" s="237"/>
    </row>
    <row r="81" spans="1:1">
      <c r="A81" s="237"/>
    </row>
    <row r="82" spans="1:1">
      <c r="A82" s="237"/>
    </row>
    <row r="83" spans="1:1">
      <c r="A83" s="237"/>
    </row>
    <row r="84" spans="1:1">
      <c r="A84" s="237"/>
    </row>
    <row r="85" spans="1:1">
      <c r="A85" s="237"/>
    </row>
    <row r="86" spans="1:1">
      <c r="A86" s="237"/>
    </row>
    <row r="87" spans="1:1">
      <c r="A87" s="237"/>
    </row>
    <row r="88" spans="1:1">
      <c r="A88" s="237"/>
    </row>
    <row r="89" spans="1:1">
      <c r="A89" s="237"/>
    </row>
    <row r="90" spans="1:1">
      <c r="A90" s="237"/>
    </row>
    <row r="91" spans="1:1">
      <c r="A91" s="237"/>
    </row>
    <row r="92" spans="1:1">
      <c r="A92" s="237"/>
    </row>
    <row r="93" spans="1:1">
      <c r="A93" s="237"/>
    </row>
    <row r="94" spans="1:1">
      <c r="A94" s="237"/>
    </row>
    <row r="95" spans="1:1">
      <c r="A95" s="237"/>
    </row>
    <row r="96" spans="1:1">
      <c r="A96" s="237"/>
    </row>
    <row r="97" spans="1:1">
      <c r="A97" s="237"/>
    </row>
    <row r="98" spans="1:1">
      <c r="A98" s="237"/>
    </row>
    <row r="99" spans="1:1">
      <c r="A99" s="237"/>
    </row>
    <row r="100" spans="1:1">
      <c r="A100" s="237"/>
    </row>
    <row r="101" spans="1:1">
      <c r="A101" s="237"/>
    </row>
    <row r="102" spans="1:1">
      <c r="A102" s="237"/>
    </row>
    <row r="103" spans="1:1">
      <c r="A103" s="237"/>
    </row>
    <row r="104" spans="1:1">
      <c r="A104" s="237"/>
    </row>
    <row r="105" spans="1:1">
      <c r="A105" s="237"/>
    </row>
  </sheetData>
  <mergeCells count="5">
    <mergeCell ref="A1:C1"/>
    <mergeCell ref="A2:C2"/>
    <mergeCell ref="A3:C3"/>
    <mergeCell ref="B4:C4"/>
    <mergeCell ref="A15:C15"/>
  </mergeCells>
  <printOptions horizontalCentered="1"/>
  <pageMargins left="0.236220472440945" right="0.236220472440945" top="0.354330708661417" bottom="0.47244094488189" header="0.236220472440945" footer="0.196850393700787"/>
  <pageSetup paperSize="9" firstPageNumber="23" fitToHeight="0" orientation="portrait" blackAndWhite="1" useFirstPageNumber="1" errors="blank"/>
  <headerFooter alignWithMargins="0">
    <oddFooter>&amp;C第 &amp;P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FF00"/>
    <pageSetUpPr fitToPage="1"/>
  </sheetPr>
  <dimension ref="A1:L56"/>
  <sheetViews>
    <sheetView showZeros="0" zoomScaleSheetLayoutView="130" workbookViewId="0">
      <selection activeCell="G13" sqref="G13"/>
    </sheetView>
  </sheetViews>
  <sheetFormatPr defaultColWidth="9" defaultRowHeight="14.25"/>
  <cols>
    <col min="1" max="1" width="30.125" style="506" customWidth="1"/>
    <col min="2" max="5" width="11.125" style="507" customWidth="1"/>
    <col min="6" max="6" width="11.75" style="507" customWidth="1"/>
    <col min="7" max="7" width="27.5" style="508" customWidth="1"/>
    <col min="8" max="11" width="11.125" style="507" customWidth="1"/>
    <col min="12" max="12" width="11.75" style="507" customWidth="1"/>
    <col min="13" max="16384" width="9" style="509"/>
  </cols>
  <sheetData>
    <row r="1" ht="18" customHeight="1" spans="1:12">
      <c r="A1" s="4" t="s">
        <v>1333</v>
      </c>
      <c r="B1" s="4"/>
      <c r="C1" s="4"/>
      <c r="D1" s="4"/>
      <c r="E1" s="4"/>
      <c r="F1" s="4"/>
      <c r="G1" s="4"/>
      <c r="H1" s="4"/>
      <c r="I1" s="4"/>
      <c r="J1" s="4"/>
      <c r="K1" s="4"/>
      <c r="L1" s="4"/>
    </row>
    <row r="2" ht="33" customHeight="1" spans="1:12">
      <c r="A2" s="160" t="s">
        <v>22</v>
      </c>
      <c r="B2" s="160"/>
      <c r="C2" s="160"/>
      <c r="D2" s="160"/>
      <c r="E2" s="160"/>
      <c r="F2" s="160"/>
      <c r="G2" s="160"/>
      <c r="H2" s="160"/>
      <c r="I2" s="160"/>
      <c r="J2" s="160"/>
      <c r="K2" s="160"/>
      <c r="L2" s="160"/>
    </row>
    <row r="3" ht="20.25" customHeight="1" spans="1:12">
      <c r="A3" s="161" t="s">
        <v>3</v>
      </c>
      <c r="B3" s="161"/>
      <c r="C3" s="161"/>
      <c r="D3" s="161"/>
      <c r="E3" s="161"/>
      <c r="F3" s="161"/>
      <c r="G3" s="161"/>
      <c r="H3" s="161"/>
      <c r="I3" s="161"/>
      <c r="J3" s="161"/>
      <c r="K3" s="161"/>
      <c r="L3" s="543" t="s">
        <v>74</v>
      </c>
    </row>
    <row r="4" ht="56.25" spans="1:12">
      <c r="A4" s="510" t="s">
        <v>1227</v>
      </c>
      <c r="B4" s="348" t="s">
        <v>130</v>
      </c>
      <c r="C4" s="348" t="s">
        <v>131</v>
      </c>
      <c r="D4" s="348" t="s">
        <v>76</v>
      </c>
      <c r="E4" s="348" t="s">
        <v>132</v>
      </c>
      <c r="F4" s="511" t="s">
        <v>133</v>
      </c>
      <c r="G4" s="512" t="s">
        <v>1228</v>
      </c>
      <c r="H4" s="348" t="s">
        <v>130</v>
      </c>
      <c r="I4" s="348" t="s">
        <v>131</v>
      </c>
      <c r="J4" s="348" t="s">
        <v>76</v>
      </c>
      <c r="K4" s="348" t="s">
        <v>132</v>
      </c>
      <c r="L4" s="351" t="s">
        <v>133</v>
      </c>
    </row>
    <row r="5" ht="20.1" customHeight="1" spans="1:12">
      <c r="A5" s="513" t="s">
        <v>135</v>
      </c>
      <c r="B5" s="514">
        <v>52980</v>
      </c>
      <c r="C5" s="514">
        <v>271820</v>
      </c>
      <c r="D5" s="514">
        <v>256247</v>
      </c>
      <c r="E5" s="515">
        <v>93350</v>
      </c>
      <c r="F5" s="516">
        <f>D5/E5</f>
        <v>2.74501339046599</v>
      </c>
      <c r="G5" s="517" t="s">
        <v>135</v>
      </c>
      <c r="H5" s="518">
        <v>52980</v>
      </c>
      <c r="I5" s="518">
        <v>271820</v>
      </c>
      <c r="J5" s="518">
        <f>J6+J20</f>
        <v>256247</v>
      </c>
      <c r="K5" s="544">
        <v>93350</v>
      </c>
      <c r="L5" s="545">
        <f>J5/K5-1</f>
        <v>1.74501339046599</v>
      </c>
    </row>
    <row r="6" ht="20.1" customHeight="1" spans="1:12">
      <c r="A6" s="519" t="s">
        <v>136</v>
      </c>
      <c r="B6" s="514">
        <v>16300</v>
      </c>
      <c r="C6" s="514">
        <v>25841</v>
      </c>
      <c r="D6" s="514">
        <v>28480</v>
      </c>
      <c r="E6" s="514">
        <v>16300</v>
      </c>
      <c r="F6" s="516">
        <f>D6/E6</f>
        <v>1.74723926380368</v>
      </c>
      <c r="G6" s="520" t="s">
        <v>137</v>
      </c>
      <c r="H6" s="518">
        <v>46080</v>
      </c>
      <c r="I6" s="518">
        <v>35723</v>
      </c>
      <c r="J6" s="518">
        <v>15825</v>
      </c>
      <c r="K6" s="518">
        <v>70666</v>
      </c>
      <c r="L6" s="545">
        <f t="shared" ref="L6:L27" si="0">J6/K6-1</f>
        <v>-0.776059208105737</v>
      </c>
    </row>
    <row r="7" ht="20.1" customHeight="1" spans="1:12">
      <c r="A7" s="521" t="s">
        <v>1334</v>
      </c>
      <c r="B7" s="522"/>
      <c r="C7" s="522"/>
      <c r="D7" s="522"/>
      <c r="E7" s="522"/>
      <c r="F7" s="516"/>
      <c r="G7" s="279" t="s">
        <v>1335</v>
      </c>
      <c r="H7" s="523">
        <v>263</v>
      </c>
      <c r="I7" s="523">
        <v>263</v>
      </c>
      <c r="J7" s="523"/>
      <c r="K7" s="523">
        <v>186</v>
      </c>
      <c r="L7" s="545">
        <f t="shared" si="0"/>
        <v>-1</v>
      </c>
    </row>
    <row r="8" ht="20.1" customHeight="1" spans="1:12">
      <c r="A8" s="524" t="s">
        <v>1336</v>
      </c>
      <c r="B8" s="522"/>
      <c r="C8" s="522"/>
      <c r="D8" s="522"/>
      <c r="E8" s="522"/>
      <c r="F8" s="516"/>
      <c r="G8" s="279" t="s">
        <v>1337</v>
      </c>
      <c r="H8" s="523">
        <v>577</v>
      </c>
      <c r="I8" s="523">
        <v>577</v>
      </c>
      <c r="J8" s="523">
        <v>359</v>
      </c>
      <c r="K8" s="523">
        <v>726</v>
      </c>
      <c r="L8" s="545">
        <f t="shared" si="0"/>
        <v>-0.505509641873278</v>
      </c>
    </row>
    <row r="9" ht="20.1" customHeight="1" spans="1:12">
      <c r="A9" s="524" t="s">
        <v>1338</v>
      </c>
      <c r="B9" s="522"/>
      <c r="C9" s="522"/>
      <c r="D9" s="522"/>
      <c r="E9" s="522"/>
      <c r="F9" s="516"/>
      <c r="G9" s="279" t="s">
        <v>1339</v>
      </c>
      <c r="H9" s="523">
        <v>40392</v>
      </c>
      <c r="I9" s="523">
        <v>22956</v>
      </c>
      <c r="J9" s="523">
        <v>13350</v>
      </c>
      <c r="K9" s="523">
        <v>62157</v>
      </c>
      <c r="L9" s="545">
        <f t="shared" si="0"/>
        <v>-0.785221294464019</v>
      </c>
    </row>
    <row r="10" ht="20.1" customHeight="1" spans="1:12">
      <c r="A10" s="524" t="s">
        <v>1340</v>
      </c>
      <c r="B10" s="522"/>
      <c r="C10" s="522"/>
      <c r="D10" s="522"/>
      <c r="E10" s="522"/>
      <c r="F10" s="516"/>
      <c r="G10" s="279" t="s">
        <v>1341</v>
      </c>
      <c r="H10" s="523">
        <v>1320</v>
      </c>
      <c r="I10" s="523">
        <v>10053</v>
      </c>
      <c r="J10" s="523"/>
      <c r="K10" s="523">
        <v>1617</v>
      </c>
      <c r="L10" s="545">
        <f t="shared" si="0"/>
        <v>-1</v>
      </c>
    </row>
    <row r="11" ht="20.1" customHeight="1" spans="1:12">
      <c r="A11" s="524" t="s">
        <v>1342</v>
      </c>
      <c r="B11" s="525"/>
      <c r="C11" s="522"/>
      <c r="D11" s="522"/>
      <c r="E11" s="522"/>
      <c r="F11" s="516"/>
      <c r="G11" s="279" t="s">
        <v>1343</v>
      </c>
      <c r="H11" s="174"/>
      <c r="I11" s="546">
        <v>1505</v>
      </c>
      <c r="J11" s="523">
        <v>776</v>
      </c>
      <c r="K11" s="523"/>
      <c r="L11" s="545"/>
    </row>
    <row r="12" ht="20.1" customHeight="1" spans="1:12">
      <c r="A12" s="524" t="s">
        <v>1344</v>
      </c>
      <c r="B12" s="525"/>
      <c r="C12" s="522"/>
      <c r="D12" s="522"/>
      <c r="E12" s="522"/>
      <c r="F12" s="516"/>
      <c r="G12" s="279" t="s">
        <v>1345</v>
      </c>
      <c r="H12" s="174">
        <v>2328</v>
      </c>
      <c r="I12" s="523">
        <v>369</v>
      </c>
      <c r="J12" s="523">
        <v>968</v>
      </c>
      <c r="K12" s="523">
        <v>1614</v>
      </c>
      <c r="L12" s="545">
        <f t="shared" si="0"/>
        <v>-0.400247831474597</v>
      </c>
    </row>
    <row r="13" ht="20.1" customHeight="1" spans="1:12">
      <c r="A13" s="524" t="s">
        <v>1346</v>
      </c>
      <c r="B13" s="525">
        <v>15000</v>
      </c>
      <c r="C13" s="522">
        <v>24000</v>
      </c>
      <c r="D13" s="522">
        <v>26633</v>
      </c>
      <c r="E13" s="522">
        <v>15020</v>
      </c>
      <c r="F13" s="516">
        <f>D13/E13</f>
        <v>1.77316910785619</v>
      </c>
      <c r="G13" s="279" t="s">
        <v>1347</v>
      </c>
      <c r="H13" s="174">
        <v>1200</v>
      </c>
      <c r="I13" s="523"/>
      <c r="J13" s="523">
        <v>372</v>
      </c>
      <c r="K13" s="523">
        <v>369</v>
      </c>
      <c r="L13" s="545">
        <f t="shared" si="0"/>
        <v>0.00813008130081294</v>
      </c>
    </row>
    <row r="14" ht="20.1" customHeight="1" spans="1:12">
      <c r="A14" s="524" t="s">
        <v>1348</v>
      </c>
      <c r="B14" s="525"/>
      <c r="C14" s="522"/>
      <c r="D14" s="522"/>
      <c r="E14" s="522"/>
      <c r="F14" s="516"/>
      <c r="G14" s="279" t="s">
        <v>1349</v>
      </c>
      <c r="H14" s="174"/>
      <c r="I14" s="523"/>
      <c r="J14" s="523"/>
      <c r="K14" s="523"/>
      <c r="L14" s="545"/>
    </row>
    <row r="15" ht="20.1" customHeight="1" spans="1:12">
      <c r="A15" s="524" t="s">
        <v>1350</v>
      </c>
      <c r="B15" s="525"/>
      <c r="C15" s="522"/>
      <c r="D15" s="522"/>
      <c r="E15" s="522"/>
      <c r="F15" s="516"/>
      <c r="G15" s="279" t="s">
        <v>1351</v>
      </c>
      <c r="H15" s="174"/>
      <c r="I15" s="523"/>
      <c r="J15" s="523"/>
      <c r="K15" s="523">
        <v>4000</v>
      </c>
      <c r="L15" s="545">
        <f t="shared" si="0"/>
        <v>-1</v>
      </c>
    </row>
    <row r="16" ht="20.1" customHeight="1" spans="1:12">
      <c r="A16" s="524" t="s">
        <v>1352</v>
      </c>
      <c r="B16" s="525"/>
      <c r="C16" s="522"/>
      <c r="D16" s="522"/>
      <c r="E16" s="522"/>
      <c r="F16" s="516"/>
      <c r="G16" s="279"/>
      <c r="H16" s="174"/>
      <c r="I16" s="523"/>
      <c r="J16" s="523"/>
      <c r="K16" s="523"/>
      <c r="L16" s="545"/>
    </row>
    <row r="17" ht="20.1" customHeight="1" spans="1:12">
      <c r="A17" s="257" t="s">
        <v>1353</v>
      </c>
      <c r="B17" s="525"/>
      <c r="C17" s="522"/>
      <c r="D17" s="522"/>
      <c r="E17" s="522"/>
      <c r="F17" s="516"/>
      <c r="G17" s="279"/>
      <c r="H17" s="174"/>
      <c r="I17" s="523"/>
      <c r="J17" s="523"/>
      <c r="K17" s="523"/>
      <c r="L17" s="545"/>
    </row>
    <row r="18" ht="26.25" customHeight="1" spans="1:12">
      <c r="A18" s="526" t="s">
        <v>1354</v>
      </c>
      <c r="B18" s="525"/>
      <c r="C18" s="522"/>
      <c r="D18" s="522"/>
      <c r="E18" s="522"/>
      <c r="F18" s="516"/>
      <c r="G18" s="279"/>
      <c r="H18" s="174"/>
      <c r="I18" s="523"/>
      <c r="J18" s="523"/>
      <c r="K18" s="523"/>
      <c r="L18" s="545"/>
    </row>
    <row r="19" ht="20.1" customHeight="1" spans="1:12">
      <c r="A19" s="257" t="s">
        <v>1355</v>
      </c>
      <c r="B19" s="525">
        <v>1300</v>
      </c>
      <c r="C19" s="527">
        <v>1841</v>
      </c>
      <c r="D19" s="527">
        <v>1847</v>
      </c>
      <c r="E19" s="527">
        <v>1280</v>
      </c>
      <c r="F19" s="516">
        <f>D19/E19</f>
        <v>1.44296875</v>
      </c>
      <c r="G19" s="279"/>
      <c r="H19" s="528"/>
      <c r="I19" s="528"/>
      <c r="J19" s="528"/>
      <c r="K19" s="528"/>
      <c r="L19" s="545"/>
    </row>
    <row r="20" ht="20.1" customHeight="1" spans="1:12">
      <c r="A20" s="519" t="s">
        <v>173</v>
      </c>
      <c r="B20" s="529">
        <f>B21+B26</f>
        <v>36680</v>
      </c>
      <c r="C20" s="529">
        <v>245979</v>
      </c>
      <c r="D20" s="529">
        <v>227766.85</v>
      </c>
      <c r="E20" s="529">
        <v>77050</v>
      </c>
      <c r="F20" s="516">
        <f>D20/E20</f>
        <v>2.95609149902661</v>
      </c>
      <c r="G20" s="520" t="s">
        <v>174</v>
      </c>
      <c r="H20" s="530">
        <v>6900</v>
      </c>
      <c r="I20" s="530">
        <v>236097</v>
      </c>
      <c r="J20" s="530">
        <f>J21+J23+J24+J26+J27</f>
        <v>240422</v>
      </c>
      <c r="K20" s="530">
        <v>22684</v>
      </c>
      <c r="L20" s="545"/>
    </row>
    <row r="21" ht="20.1" customHeight="1" spans="1:12">
      <c r="A21" s="257" t="s">
        <v>175</v>
      </c>
      <c r="B21" s="531">
        <v>33200</v>
      </c>
      <c r="C21" s="532">
        <v>22499</v>
      </c>
      <c r="D21" s="532">
        <v>4286.85</v>
      </c>
      <c r="E21" s="532">
        <v>44020</v>
      </c>
      <c r="F21" s="516">
        <f>D21/E21</f>
        <v>0.097384143571104</v>
      </c>
      <c r="G21" s="214" t="s">
        <v>1356</v>
      </c>
      <c r="H21" s="533"/>
      <c r="I21" s="535"/>
      <c r="J21" s="535"/>
      <c r="K21" s="535">
        <v>2157</v>
      </c>
      <c r="L21" s="545">
        <f t="shared" si="0"/>
        <v>-1</v>
      </c>
    </row>
    <row r="22" ht="20.1" customHeight="1" spans="1:12">
      <c r="A22" s="257" t="s">
        <v>1357</v>
      </c>
      <c r="B22" s="531">
        <v>0</v>
      </c>
      <c r="C22" s="532">
        <v>0</v>
      </c>
      <c r="D22" s="532">
        <v>0</v>
      </c>
      <c r="E22" s="532">
        <v>4000</v>
      </c>
      <c r="F22" s="516">
        <f>D22/E22</f>
        <v>0</v>
      </c>
      <c r="G22" s="214"/>
      <c r="H22" s="533"/>
      <c r="I22" s="535"/>
      <c r="J22" s="535"/>
      <c r="K22" s="535"/>
      <c r="L22" s="545"/>
    </row>
    <row r="23" ht="20.1" customHeight="1" spans="1:12">
      <c r="A23" s="234" t="s">
        <v>1358</v>
      </c>
      <c r="B23" s="532"/>
      <c r="C23" s="216">
        <f>C25</f>
        <v>220000</v>
      </c>
      <c r="D23" s="216">
        <f>D25</f>
        <v>220000</v>
      </c>
      <c r="E23" s="532">
        <v>6000</v>
      </c>
      <c r="F23" s="516">
        <f>D23/E23</f>
        <v>36.6666666666667</v>
      </c>
      <c r="G23" s="534" t="s">
        <v>1359</v>
      </c>
      <c r="H23" s="535">
        <v>6300</v>
      </c>
      <c r="I23" s="535">
        <v>15497</v>
      </c>
      <c r="J23" s="535">
        <v>17000</v>
      </c>
      <c r="K23" s="535">
        <v>10600</v>
      </c>
      <c r="L23" s="545">
        <f t="shared" si="0"/>
        <v>0.60377358490566</v>
      </c>
    </row>
    <row r="24" ht="20.1" customHeight="1" spans="1:12">
      <c r="A24" s="234" t="s">
        <v>185</v>
      </c>
      <c r="B24" s="532"/>
      <c r="C24" s="536"/>
      <c r="D24" s="536"/>
      <c r="E24" s="532"/>
      <c r="F24" s="516"/>
      <c r="G24" s="537" t="s">
        <v>180</v>
      </c>
      <c r="H24" s="535"/>
      <c r="I24" s="535">
        <v>220000</v>
      </c>
      <c r="J24" s="535">
        <v>220000</v>
      </c>
      <c r="K24" s="535">
        <v>6000</v>
      </c>
      <c r="L24" s="545"/>
    </row>
    <row r="25" ht="20.1" customHeight="1" spans="1:12">
      <c r="A25" s="234" t="s">
        <v>187</v>
      </c>
      <c r="B25" s="532"/>
      <c r="C25" s="216">
        <v>220000</v>
      </c>
      <c r="D25" s="216">
        <v>220000</v>
      </c>
      <c r="E25" s="532">
        <v>6000</v>
      </c>
      <c r="F25" s="516">
        <f>D25/E25</f>
        <v>36.6666666666667</v>
      </c>
      <c r="G25" s="537" t="s">
        <v>1360</v>
      </c>
      <c r="H25" s="535"/>
      <c r="I25" s="535">
        <v>220000</v>
      </c>
      <c r="J25" s="535">
        <v>220000</v>
      </c>
      <c r="K25" s="535">
        <v>6000</v>
      </c>
      <c r="L25" s="545"/>
    </row>
    <row r="26" ht="20.1" customHeight="1" spans="1:12">
      <c r="A26" s="257" t="s">
        <v>1361</v>
      </c>
      <c r="B26" s="531">
        <v>3480</v>
      </c>
      <c r="C26" s="531">
        <v>3480</v>
      </c>
      <c r="D26" s="531">
        <v>3480</v>
      </c>
      <c r="E26" s="532">
        <v>23030</v>
      </c>
      <c r="F26" s="516">
        <f>D26/E26</f>
        <v>0.151107251411203</v>
      </c>
      <c r="G26" s="537" t="s">
        <v>1362</v>
      </c>
      <c r="H26" s="533">
        <v>600</v>
      </c>
      <c r="I26" s="533">
        <v>600</v>
      </c>
      <c r="J26" s="533">
        <v>1327</v>
      </c>
      <c r="K26" s="535">
        <v>447</v>
      </c>
      <c r="L26" s="545">
        <f t="shared" si="0"/>
        <v>1.96868008948546</v>
      </c>
    </row>
    <row r="27" ht="20.1" customHeight="1" spans="1:12">
      <c r="A27" s="538"/>
      <c r="B27" s="539"/>
      <c r="C27" s="539"/>
      <c r="D27" s="539"/>
      <c r="E27" s="539"/>
      <c r="F27" s="539"/>
      <c r="G27" s="540" t="s">
        <v>1363</v>
      </c>
      <c r="H27" s="541"/>
      <c r="I27" s="541"/>
      <c r="J27" s="547">
        <v>2095</v>
      </c>
      <c r="K27" s="541">
        <v>3480</v>
      </c>
      <c r="L27" s="548">
        <f t="shared" si="0"/>
        <v>-0.397988505747126</v>
      </c>
    </row>
    <row r="28" ht="37.5" customHeight="1" spans="1:12">
      <c r="A28" s="542" t="s">
        <v>1364</v>
      </c>
      <c r="B28" s="542"/>
      <c r="C28" s="542"/>
      <c r="D28" s="542"/>
      <c r="E28" s="542"/>
      <c r="F28" s="542"/>
      <c r="G28" s="542"/>
      <c r="H28" s="542"/>
      <c r="I28" s="542"/>
      <c r="J28" s="542"/>
      <c r="K28" s="542"/>
      <c r="L28" s="542"/>
    </row>
    <row r="29" ht="20.1" customHeight="1" spans="6:12">
      <c r="F29" s="509"/>
      <c r="L29" s="509"/>
    </row>
    <row r="30" ht="20.1" customHeight="1" spans="6:12">
      <c r="F30" s="509"/>
      <c r="L30" s="509"/>
    </row>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s="506" customFormat="1" ht="20.1" customHeight="1" spans="2:12">
      <c r="B50" s="507"/>
      <c r="C50" s="507"/>
      <c r="D50" s="507"/>
      <c r="E50" s="507"/>
      <c r="F50" s="507"/>
      <c r="G50" s="508"/>
      <c r="H50" s="507"/>
      <c r="I50" s="507"/>
      <c r="J50" s="507"/>
      <c r="K50" s="507"/>
      <c r="L50" s="507"/>
    </row>
    <row r="51" s="506" customFormat="1" ht="20.1" customHeight="1" spans="2:12">
      <c r="B51" s="507"/>
      <c r="C51" s="507"/>
      <c r="D51" s="507"/>
      <c r="E51" s="507"/>
      <c r="F51" s="507"/>
      <c r="G51" s="508"/>
      <c r="H51" s="507"/>
      <c r="I51" s="507"/>
      <c r="J51" s="507"/>
      <c r="K51" s="507"/>
      <c r="L51" s="507"/>
    </row>
    <row r="52" s="506" customFormat="1" ht="20.1" customHeight="1" spans="2:12">
      <c r="B52" s="507"/>
      <c r="C52" s="507"/>
      <c r="D52" s="507"/>
      <c r="E52" s="507"/>
      <c r="F52" s="507"/>
      <c r="G52" s="508"/>
      <c r="H52" s="507"/>
      <c r="I52" s="507"/>
      <c r="J52" s="507"/>
      <c r="K52" s="507"/>
      <c r="L52" s="507"/>
    </row>
    <row r="53" s="506" customFormat="1" ht="20.1" customHeight="1" spans="2:12">
      <c r="B53" s="507"/>
      <c r="C53" s="507"/>
      <c r="D53" s="507"/>
      <c r="E53" s="507"/>
      <c r="F53" s="507"/>
      <c r="G53" s="508"/>
      <c r="H53" s="507"/>
      <c r="I53" s="507"/>
      <c r="J53" s="507"/>
      <c r="K53" s="507"/>
      <c r="L53" s="507"/>
    </row>
    <row r="54" s="506" customFormat="1" ht="20.1" customHeight="1" spans="2:12">
      <c r="B54" s="507"/>
      <c r="C54" s="507"/>
      <c r="D54" s="507"/>
      <c r="E54" s="507"/>
      <c r="F54" s="507"/>
      <c r="G54" s="508"/>
      <c r="H54" s="507"/>
      <c r="I54" s="507"/>
      <c r="J54" s="507"/>
      <c r="K54" s="507"/>
      <c r="L54" s="507"/>
    </row>
    <row r="55" s="506" customFormat="1" ht="20.1" customHeight="1" spans="2:12">
      <c r="B55" s="507"/>
      <c r="C55" s="507"/>
      <c r="D55" s="507"/>
      <c r="E55" s="507"/>
      <c r="F55" s="507"/>
      <c r="G55" s="508"/>
      <c r="H55" s="507"/>
      <c r="I55" s="507"/>
      <c r="J55" s="507"/>
      <c r="K55" s="507"/>
      <c r="L55" s="507"/>
    </row>
    <row r="56" s="506" customFormat="1" ht="20.1" customHeight="1" spans="2:12">
      <c r="B56" s="507"/>
      <c r="C56" s="507"/>
      <c r="D56" s="507"/>
      <c r="E56" s="507"/>
      <c r="F56" s="507"/>
      <c r="G56" s="508"/>
      <c r="H56" s="507"/>
      <c r="I56" s="507"/>
      <c r="J56" s="507"/>
      <c r="K56" s="507"/>
      <c r="L56" s="507"/>
    </row>
  </sheetData>
  <mergeCells count="4">
    <mergeCell ref="A1:G1"/>
    <mergeCell ref="A2:L2"/>
    <mergeCell ref="A3:G3"/>
    <mergeCell ref="A28:L28"/>
  </mergeCells>
  <printOptions horizontalCentered="1"/>
  <pageMargins left="0.15748031496063" right="0.15748031496063" top="0.511811023622047" bottom="0.31496062992126" header="0.31496062992126" footer="0.31496062992126"/>
  <pageSetup paperSize="9" scale="68" firstPageNumber="24" fitToHeight="0" orientation="landscape" blackAndWhite="1" useFirstPageNumber="1" errors="blank"/>
  <headerFooter alignWithMargins="0">
    <oddFooter>&amp;C第 &amp;P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E41" sqref="E41"/>
    </sheetView>
  </sheetViews>
  <sheetFormatPr defaultColWidth="9" defaultRowHeight="13.5" outlineLevelCol="3"/>
  <cols>
    <col min="1" max="4" width="22" customWidth="1"/>
    <col min="5" max="5" width="28.875" customWidth="1"/>
  </cols>
  <sheetData>
    <row r="1" ht="100.5" customHeight="1" spans="1:4">
      <c r="A1" s="79" t="s">
        <v>1365</v>
      </c>
      <c r="B1" s="80"/>
      <c r="C1" s="80"/>
      <c r="D1" s="80"/>
    </row>
    <row r="2" spans="1:4">
      <c r="A2" s="107" t="s">
        <v>1366</v>
      </c>
      <c r="B2" s="107"/>
      <c r="C2" s="107"/>
      <c r="D2" s="107"/>
    </row>
    <row r="3" spans="1:4">
      <c r="A3" s="107"/>
      <c r="B3" s="107"/>
      <c r="C3" s="107"/>
      <c r="D3" s="107"/>
    </row>
    <row r="4" spans="1:4">
      <c r="A4" s="107"/>
      <c r="B4" s="107"/>
      <c r="C4" s="107"/>
      <c r="D4" s="107"/>
    </row>
    <row r="5" spans="1:4">
      <c r="A5" s="107"/>
      <c r="B5" s="107"/>
      <c r="C5" s="107"/>
      <c r="D5" s="107"/>
    </row>
    <row r="6" spans="1:4">
      <c r="A6" s="107"/>
      <c r="B6" s="107"/>
      <c r="C6" s="107"/>
      <c r="D6" s="107"/>
    </row>
    <row r="7" spans="1:4">
      <c r="A7" s="107"/>
      <c r="B7" s="107"/>
      <c r="C7" s="107"/>
      <c r="D7" s="107"/>
    </row>
    <row r="8" spans="1:4">
      <c r="A8" s="107"/>
      <c r="B8" s="107"/>
      <c r="C8" s="107"/>
      <c r="D8" s="107"/>
    </row>
    <row r="9" spans="1:4">
      <c r="A9" s="107"/>
      <c r="B9" s="107"/>
      <c r="C9" s="107"/>
      <c r="D9" s="107"/>
    </row>
    <row r="10" spans="1:4">
      <c r="A10" s="107"/>
      <c r="B10" s="107"/>
      <c r="C10" s="107"/>
      <c r="D10" s="107"/>
    </row>
    <row r="11" spans="1:4">
      <c r="A11" s="107"/>
      <c r="B11" s="107"/>
      <c r="C11" s="107"/>
      <c r="D11" s="107"/>
    </row>
    <row r="12" spans="1:4">
      <c r="A12" s="107"/>
      <c r="B12" s="107"/>
      <c r="C12" s="107"/>
      <c r="D12" s="107"/>
    </row>
    <row r="13" spans="1:4">
      <c r="A13" s="107"/>
      <c r="B13" s="107"/>
      <c r="C13" s="107"/>
      <c r="D13" s="107"/>
    </row>
    <row r="14" spans="1:4">
      <c r="A14" s="107"/>
      <c r="B14" s="107"/>
      <c r="C14" s="107"/>
      <c r="D14" s="107"/>
    </row>
    <row r="15" spans="1:4">
      <c r="A15" s="107"/>
      <c r="B15" s="107"/>
      <c r="C15" s="107"/>
      <c r="D15" s="107"/>
    </row>
    <row r="16" spans="1:4">
      <c r="A16" s="107"/>
      <c r="B16" s="107"/>
      <c r="C16" s="107"/>
      <c r="D16" s="107"/>
    </row>
    <row r="17" spans="1:4">
      <c r="A17" s="107"/>
      <c r="B17" s="107"/>
      <c r="C17" s="107"/>
      <c r="D17" s="107"/>
    </row>
    <row r="18" spans="1:4">
      <c r="A18" s="107"/>
      <c r="B18" s="107"/>
      <c r="C18" s="107"/>
      <c r="D18" s="107"/>
    </row>
    <row r="19" spans="1:4">
      <c r="A19" s="107"/>
      <c r="B19" s="107"/>
      <c r="C19" s="107"/>
      <c r="D19" s="107"/>
    </row>
    <row r="20" spans="1:4">
      <c r="A20" s="107"/>
      <c r="B20" s="107"/>
      <c r="C20" s="107"/>
      <c r="D20" s="107"/>
    </row>
    <row r="21" spans="1:4">
      <c r="A21" s="107"/>
      <c r="B21" s="107"/>
      <c r="C21" s="107"/>
      <c r="D21" s="107"/>
    </row>
    <row r="22" spans="1:4">
      <c r="A22" s="107"/>
      <c r="B22" s="107"/>
      <c r="C22" s="107"/>
      <c r="D22" s="107"/>
    </row>
    <row r="23" spans="1:4">
      <c r="A23" s="107"/>
      <c r="B23" s="107"/>
      <c r="C23" s="107"/>
      <c r="D23" s="107"/>
    </row>
    <row r="24" spans="1:4">
      <c r="A24" s="107"/>
      <c r="B24" s="107"/>
      <c r="C24" s="107"/>
      <c r="D24" s="107"/>
    </row>
    <row r="25" spans="1:4">
      <c r="A25" s="107"/>
      <c r="B25" s="107"/>
      <c r="C25" s="107"/>
      <c r="D25" s="107"/>
    </row>
    <row r="26" spans="1:4">
      <c r="A26" s="107"/>
      <c r="B26" s="107"/>
      <c r="C26" s="107"/>
      <c r="D26" s="107"/>
    </row>
    <row r="27" ht="89.25" customHeight="1" spans="1:4">
      <c r="A27" s="107"/>
      <c r="B27" s="107"/>
      <c r="C27" s="107"/>
      <c r="D27" s="107"/>
    </row>
    <row r="28" ht="14.25" hidden="1" customHeight="1" spans="1:4">
      <c r="A28" s="107"/>
      <c r="B28" s="107"/>
      <c r="C28" s="107"/>
      <c r="D28" s="107"/>
    </row>
    <row r="29" ht="14.25" hidden="1" customHeight="1" spans="1:4">
      <c r="A29" s="107"/>
      <c r="B29" s="107"/>
      <c r="C29" s="107"/>
      <c r="D29" s="107"/>
    </row>
    <row r="30" ht="14.25" hidden="1" customHeight="1" spans="1:4">
      <c r="A30" s="107"/>
      <c r="B30" s="107"/>
      <c r="C30" s="107"/>
      <c r="D30" s="107"/>
    </row>
    <row r="31" ht="14.25" hidden="1" customHeight="1" spans="1:4">
      <c r="A31" s="107"/>
      <c r="B31" s="107"/>
      <c r="C31" s="107"/>
      <c r="D31" s="107"/>
    </row>
    <row r="32" ht="14.25" hidden="1" customHeight="1" spans="1:4">
      <c r="A32" s="107"/>
      <c r="B32" s="107"/>
      <c r="C32" s="107"/>
      <c r="D32" s="107"/>
    </row>
    <row r="33" ht="14.25" hidden="1" customHeight="1" spans="1:4">
      <c r="A33" s="107"/>
      <c r="B33" s="107"/>
      <c r="C33" s="107"/>
      <c r="D33" s="107"/>
    </row>
    <row r="34" ht="14.25" hidden="1" customHeight="1" spans="1:4">
      <c r="A34" s="107"/>
      <c r="B34" s="107"/>
      <c r="C34" s="107"/>
      <c r="D34" s="107"/>
    </row>
    <row r="35" ht="84" customHeight="1" spans="1:4">
      <c r="A35" s="107"/>
      <c r="B35" s="107"/>
      <c r="C35" s="107"/>
      <c r="D35" s="107"/>
    </row>
  </sheetData>
  <mergeCells count="2">
    <mergeCell ref="A1:D1"/>
    <mergeCell ref="A2:D35"/>
  </mergeCells>
  <pageMargins left="0.708661417322835" right="0.708661417322835" top="0.8" bottom="0.57" header="0.31496062992126" footer="0.31496062992126"/>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00FF00"/>
  </sheetPr>
  <dimension ref="A1:B71"/>
  <sheetViews>
    <sheetView zoomScale="70" zoomScaleNormal="70" zoomScaleSheetLayoutView="130" workbookViewId="0">
      <selection activeCell="B53" sqref="B53"/>
    </sheetView>
  </sheetViews>
  <sheetFormatPr defaultColWidth="9" defaultRowHeight="14.25" outlineLevelCol="1"/>
  <cols>
    <col min="1" max="1" width="62.625" style="491" customWidth="1"/>
    <col min="2" max="2" width="29.75" style="491" customWidth="1"/>
    <col min="3" max="16384" width="9" style="492"/>
  </cols>
  <sheetData>
    <row r="1" ht="18" customHeight="1" spans="1:2">
      <c r="A1" s="493" t="s">
        <v>1367</v>
      </c>
      <c r="B1" s="493"/>
    </row>
    <row r="2" ht="30.75" customHeight="1" spans="1:2">
      <c r="A2" s="494" t="s">
        <v>24</v>
      </c>
      <c r="B2" s="494"/>
    </row>
    <row r="3" ht="20.25" customHeight="1" spans="1:2">
      <c r="A3" s="238"/>
      <c r="B3" s="239" t="s">
        <v>74</v>
      </c>
    </row>
    <row r="4" ht="24.75" customHeight="1" spans="1:2">
      <c r="A4" s="495" t="s">
        <v>1228</v>
      </c>
      <c r="B4" s="496" t="s">
        <v>76</v>
      </c>
    </row>
    <row r="5" ht="24.75" customHeight="1" spans="1:2">
      <c r="A5" s="497" t="s">
        <v>137</v>
      </c>
      <c r="B5" s="498">
        <f>B6+B11+B23+B35+B47</f>
        <v>15825</v>
      </c>
    </row>
    <row r="6" ht="24.75" customHeight="1" spans="1:2">
      <c r="A6" s="499" t="s">
        <v>571</v>
      </c>
      <c r="B6" s="500">
        <v>359</v>
      </c>
    </row>
    <row r="7" ht="24.75" customHeight="1" spans="1:2">
      <c r="A7" s="499" t="s">
        <v>1368</v>
      </c>
      <c r="B7" s="500">
        <v>359</v>
      </c>
    </row>
    <row r="8" ht="24.75" customHeight="1" spans="1:2">
      <c r="A8" s="499" t="s">
        <v>1369</v>
      </c>
      <c r="B8" s="500">
        <v>349</v>
      </c>
    </row>
    <row r="9" ht="24.75" customHeight="1" spans="1:2">
      <c r="A9" s="499" t="s">
        <v>1370</v>
      </c>
      <c r="B9" s="500">
        <v>10</v>
      </c>
    </row>
    <row r="10" ht="24.75" customHeight="1" spans="1:2">
      <c r="A10" s="499" t="s">
        <v>1371</v>
      </c>
      <c r="B10" s="500">
        <v>0</v>
      </c>
    </row>
    <row r="11" ht="24.75" customHeight="1" spans="1:2">
      <c r="A11" s="499" t="s">
        <v>814</v>
      </c>
      <c r="B11" s="500">
        <v>13350</v>
      </c>
    </row>
    <row r="12" ht="24.75" customHeight="1" spans="1:2">
      <c r="A12" s="499" t="s">
        <v>1372</v>
      </c>
      <c r="B12" s="500">
        <v>13041</v>
      </c>
    </row>
    <row r="13" ht="24.75" customHeight="1" spans="1:2">
      <c r="A13" s="499" t="s">
        <v>1373</v>
      </c>
      <c r="B13" s="500">
        <v>0</v>
      </c>
    </row>
    <row r="14" ht="24.75" customHeight="1" spans="1:2">
      <c r="A14" s="499" t="s">
        <v>1374</v>
      </c>
      <c r="B14" s="500">
        <v>393</v>
      </c>
    </row>
    <row r="15" ht="24.75" customHeight="1" spans="1:2">
      <c r="A15" s="499" t="s">
        <v>1375</v>
      </c>
      <c r="B15" s="500">
        <v>0</v>
      </c>
    </row>
    <row r="16" ht="24.75" customHeight="1" spans="1:2">
      <c r="A16" s="499" t="s">
        <v>1376</v>
      </c>
      <c r="B16" s="500">
        <v>1746</v>
      </c>
    </row>
    <row r="17" ht="24.75" customHeight="1" spans="1:2">
      <c r="A17" s="499" t="s">
        <v>1377</v>
      </c>
      <c r="B17" s="500">
        <v>10902</v>
      </c>
    </row>
    <row r="18" ht="24.75" customHeight="1" spans="1:2">
      <c r="A18" s="499" t="s">
        <v>1378</v>
      </c>
      <c r="B18" s="500">
        <v>309</v>
      </c>
    </row>
    <row r="19" ht="24.75" customHeight="1" spans="1:2">
      <c r="A19" s="499" t="s">
        <v>1379</v>
      </c>
      <c r="B19" s="500">
        <v>247</v>
      </c>
    </row>
    <row r="20" ht="24.75" customHeight="1" spans="1:2">
      <c r="A20" s="499" t="s">
        <v>1380</v>
      </c>
      <c r="B20" s="500">
        <v>62</v>
      </c>
    </row>
    <row r="21" ht="24.75" customHeight="1" spans="1:2">
      <c r="A21" s="499" t="s">
        <v>1381</v>
      </c>
      <c r="B21" s="500">
        <v>0</v>
      </c>
    </row>
    <row r="22" ht="24.75" customHeight="1" spans="1:2">
      <c r="A22" s="499" t="s">
        <v>1382</v>
      </c>
      <c r="B22" s="500">
        <v>0</v>
      </c>
    </row>
    <row r="23" ht="24.75" customHeight="1" spans="1:2">
      <c r="A23" s="499" t="s">
        <v>930</v>
      </c>
      <c r="B23" s="500">
        <v>776</v>
      </c>
    </row>
    <row r="24" ht="24.75" customHeight="1" spans="1:2">
      <c r="A24" s="499" t="s">
        <v>1383</v>
      </c>
      <c r="B24" s="500">
        <v>120</v>
      </c>
    </row>
    <row r="25" ht="24.75" customHeight="1" spans="1:2">
      <c r="A25" s="501" t="s">
        <v>1384</v>
      </c>
      <c r="B25" s="502">
        <v>120</v>
      </c>
    </row>
    <row r="26" ht="24.75" customHeight="1" spans="1:2">
      <c r="A26" s="499" t="s">
        <v>1385</v>
      </c>
      <c r="B26" s="500">
        <v>656</v>
      </c>
    </row>
    <row r="27" ht="24.75" customHeight="1" spans="1:2">
      <c r="A27" s="499" t="s">
        <v>1386</v>
      </c>
      <c r="B27" s="500">
        <v>0</v>
      </c>
    </row>
    <row r="28" ht="24.75" customHeight="1" spans="1:2">
      <c r="A28" s="499" t="s">
        <v>960</v>
      </c>
      <c r="B28" s="500">
        <v>0</v>
      </c>
    </row>
    <row r="29" ht="24.75" customHeight="1" spans="1:2">
      <c r="A29" s="499" t="s">
        <v>1387</v>
      </c>
      <c r="B29" s="500">
        <v>0</v>
      </c>
    </row>
    <row r="30" ht="24.75" customHeight="1" spans="1:2">
      <c r="A30" s="499" t="s">
        <v>1388</v>
      </c>
      <c r="B30" s="500">
        <v>0</v>
      </c>
    </row>
    <row r="31" ht="24.75" customHeight="1" spans="1:2">
      <c r="A31" s="499" t="s">
        <v>1389</v>
      </c>
      <c r="B31" s="500">
        <v>0</v>
      </c>
    </row>
    <row r="32" ht="24.75" customHeight="1" spans="1:2">
      <c r="A32" s="499" t="s">
        <v>1390</v>
      </c>
      <c r="B32" s="500">
        <v>0</v>
      </c>
    </row>
    <row r="33" ht="24.75" customHeight="1" spans="1:2">
      <c r="A33" s="499" t="s">
        <v>1391</v>
      </c>
      <c r="B33" s="500">
        <v>0</v>
      </c>
    </row>
    <row r="34" ht="24.75" customHeight="1" spans="1:2">
      <c r="A34" s="499" t="s">
        <v>1392</v>
      </c>
      <c r="B34" s="500">
        <v>656</v>
      </c>
    </row>
    <row r="35" ht="24.75" customHeight="1" spans="1:2">
      <c r="A35" s="499" t="s">
        <v>1212</v>
      </c>
      <c r="B35" s="500">
        <v>965</v>
      </c>
    </row>
    <row r="36" ht="24" customHeight="1" spans="1:2">
      <c r="A36" s="499" t="s">
        <v>1393</v>
      </c>
      <c r="B36" s="500">
        <v>0</v>
      </c>
    </row>
    <row r="37" ht="24.75" customHeight="1" spans="1:2">
      <c r="A37" s="499" t="s">
        <v>1394</v>
      </c>
      <c r="B37" s="500">
        <v>0</v>
      </c>
    </row>
    <row r="38" ht="24.75" customHeight="1" spans="1:2">
      <c r="A38" s="499" t="s">
        <v>1395</v>
      </c>
      <c r="B38" s="500">
        <v>0</v>
      </c>
    </row>
    <row r="39" ht="24.75" customHeight="1" spans="1:2">
      <c r="A39" s="499" t="s">
        <v>1396</v>
      </c>
      <c r="B39" s="500">
        <v>0</v>
      </c>
    </row>
    <row r="40" ht="24.75" customHeight="1" spans="1:2">
      <c r="A40" s="499" t="s">
        <v>1397</v>
      </c>
      <c r="B40" s="500">
        <v>0</v>
      </c>
    </row>
    <row r="41" ht="24.75" customHeight="1" spans="1:2">
      <c r="A41" s="499" t="s">
        <v>1398</v>
      </c>
      <c r="B41" s="500">
        <v>0</v>
      </c>
    </row>
    <row r="42" ht="24.75" customHeight="1" spans="1:2">
      <c r="A42" s="499" t="s">
        <v>1399</v>
      </c>
      <c r="B42" s="500">
        <v>0</v>
      </c>
    </row>
    <row r="43" ht="24.75" customHeight="1" spans="1:2">
      <c r="A43" s="499" t="s">
        <v>1400</v>
      </c>
      <c r="B43" s="500">
        <v>0</v>
      </c>
    </row>
    <row r="44" ht="24.75" customHeight="1" spans="1:2">
      <c r="A44" s="499" t="s">
        <v>1401</v>
      </c>
      <c r="B44" s="500">
        <v>0</v>
      </c>
    </row>
    <row r="45" ht="36" customHeight="1" spans="1:2">
      <c r="A45" s="499" t="s">
        <v>1402</v>
      </c>
      <c r="B45" s="500">
        <v>0</v>
      </c>
    </row>
    <row r="46" ht="36" customHeight="1" spans="1:2">
      <c r="A46" s="499" t="s">
        <v>1403</v>
      </c>
      <c r="B46" s="500">
        <v>965</v>
      </c>
    </row>
    <row r="47" ht="36" customHeight="1" spans="1:2">
      <c r="A47" s="499" t="s">
        <v>1213</v>
      </c>
      <c r="B47" s="500">
        <v>375</v>
      </c>
    </row>
    <row r="48" ht="36" customHeight="1" spans="1:2">
      <c r="A48" s="499" t="s">
        <v>1404</v>
      </c>
      <c r="B48" s="500">
        <v>375</v>
      </c>
    </row>
    <row r="49" ht="36" customHeight="1" spans="1:2">
      <c r="A49" s="499" t="s">
        <v>1405</v>
      </c>
      <c r="B49" s="500">
        <v>0</v>
      </c>
    </row>
    <row r="50" ht="36" customHeight="1" spans="1:2">
      <c r="A50" s="499" t="s">
        <v>1406</v>
      </c>
      <c r="B50" s="500">
        <v>0</v>
      </c>
    </row>
    <row r="51" ht="36" customHeight="1" spans="1:2">
      <c r="A51" s="499" t="s">
        <v>1407</v>
      </c>
      <c r="B51" s="500">
        <v>0</v>
      </c>
    </row>
    <row r="52" ht="36" customHeight="1" spans="1:2">
      <c r="A52" s="503" t="s">
        <v>1408</v>
      </c>
      <c r="B52" s="504">
        <v>375</v>
      </c>
    </row>
    <row r="53" spans="1:2">
      <c r="A53" s="492"/>
      <c r="B53" s="492"/>
    </row>
    <row r="54" ht="13.5" spans="1:2">
      <c r="A54" s="505" t="s">
        <v>1409</v>
      </c>
      <c r="B54" s="505"/>
    </row>
    <row r="68" spans="1:2">
      <c r="A68" s="492"/>
      <c r="B68" s="492"/>
    </row>
    <row r="69" spans="1:2">
      <c r="A69" s="492"/>
      <c r="B69" s="492"/>
    </row>
    <row r="70" spans="1:2">
      <c r="A70" s="492"/>
      <c r="B70" s="492"/>
    </row>
    <row r="71" spans="1:2">
      <c r="A71" s="492"/>
      <c r="B71" s="492"/>
    </row>
  </sheetData>
  <mergeCells count="3">
    <mergeCell ref="A1:B1"/>
    <mergeCell ref="A2:B2"/>
    <mergeCell ref="A54:B54"/>
  </mergeCells>
  <printOptions horizontalCentered="1"/>
  <pageMargins left="0.236220472440945" right="0.236220472440945" top="0.511811023622047" bottom="0.511811023622047" header="0.236220472440945" footer="0.236220472440945"/>
  <pageSetup paperSize="9" firstPageNumber="25" orientation="portrait" blackAndWhite="1" useFirstPageNumber="1" errors="blank"/>
  <headerFooter alignWithMargins="0">
    <oddFooter>&amp;C第 &amp;P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G23"/>
  <sheetViews>
    <sheetView showZeros="0" zoomScale="115" zoomScaleNormal="115" workbookViewId="0">
      <selection activeCell="B8" sqref="B8"/>
    </sheetView>
  </sheetViews>
  <sheetFormatPr defaultColWidth="9" defaultRowHeight="20.1" customHeight="1" outlineLevelCol="6"/>
  <cols>
    <col min="1" max="1" width="39" style="155" customWidth="1"/>
    <col min="2" max="2" width="11.875" style="156" customWidth="1"/>
    <col min="3" max="3" width="51.125" style="157" customWidth="1"/>
    <col min="4" max="4" width="11.875" style="158" customWidth="1"/>
    <col min="5" max="5" width="13" style="159" customWidth="1"/>
    <col min="6" max="16384" width="9" style="159"/>
  </cols>
  <sheetData>
    <row r="1" customHeight="1" spans="1:4">
      <c r="A1" s="4" t="s">
        <v>1410</v>
      </c>
      <c r="B1" s="4"/>
      <c r="C1" s="4"/>
      <c r="D1" s="4"/>
    </row>
    <row r="2" ht="29.25" customHeight="1" spans="1:4">
      <c r="A2" s="160" t="s">
        <v>26</v>
      </c>
      <c r="B2" s="160"/>
      <c r="C2" s="160"/>
      <c r="D2" s="160"/>
    </row>
    <row r="3" ht="11.25" customHeight="1" spans="1:4">
      <c r="A3" s="468"/>
      <c r="B3" s="469"/>
      <c r="C3" s="468"/>
      <c r="D3" s="470"/>
    </row>
    <row r="4" customHeight="1" spans="1:4">
      <c r="A4" s="471"/>
      <c r="B4" s="471"/>
      <c r="C4" s="471"/>
      <c r="D4" s="472" t="s">
        <v>74</v>
      </c>
    </row>
    <row r="5" ht="24" customHeight="1" spans="1:4">
      <c r="A5" s="473" t="s">
        <v>1411</v>
      </c>
      <c r="B5" s="474" t="s">
        <v>76</v>
      </c>
      <c r="C5" s="475" t="s">
        <v>1228</v>
      </c>
      <c r="D5" s="476" t="s">
        <v>76</v>
      </c>
    </row>
    <row r="6" ht="24" customHeight="1" spans="1:7">
      <c r="A6" s="477" t="s">
        <v>1229</v>
      </c>
      <c r="B6" s="123">
        <v>4287</v>
      </c>
      <c r="C6" s="478" t="s">
        <v>1230</v>
      </c>
      <c r="D6" s="125"/>
      <c r="E6" s="156"/>
      <c r="G6" s="479"/>
    </row>
    <row r="7" ht="24" customHeight="1" spans="1:5">
      <c r="A7" s="128" t="s">
        <v>1412</v>
      </c>
      <c r="B7" s="480"/>
      <c r="C7" s="171" t="s">
        <v>1413</v>
      </c>
      <c r="D7" s="481"/>
      <c r="E7" s="156"/>
    </row>
    <row r="8" ht="21" customHeight="1" spans="1:4">
      <c r="A8" s="128" t="s">
        <v>1414</v>
      </c>
      <c r="B8" s="480">
        <v>559</v>
      </c>
      <c r="C8" s="171" t="s">
        <v>1415</v>
      </c>
      <c r="D8" s="482"/>
    </row>
    <row r="9" ht="21" customHeight="1" spans="1:4">
      <c r="A9" s="128" t="s">
        <v>1416</v>
      </c>
      <c r="B9" s="480">
        <v>1324.95</v>
      </c>
      <c r="C9" s="171"/>
      <c r="D9" s="482"/>
    </row>
    <row r="10" ht="21" customHeight="1" spans="1:4">
      <c r="A10" s="128" t="s">
        <v>1417</v>
      </c>
      <c r="B10" s="480">
        <v>0</v>
      </c>
      <c r="C10" s="171"/>
      <c r="D10" s="482"/>
    </row>
    <row r="11" ht="21" customHeight="1" spans="1:4">
      <c r="A11" s="128" t="s">
        <v>1418</v>
      </c>
      <c r="B11" s="480">
        <v>15</v>
      </c>
      <c r="C11" s="171"/>
      <c r="D11" s="482"/>
    </row>
    <row r="12" ht="21" customHeight="1" spans="1:4">
      <c r="A12" s="128" t="s">
        <v>1419</v>
      </c>
      <c r="B12" s="480">
        <v>424.05</v>
      </c>
      <c r="C12" s="171"/>
      <c r="D12" s="482"/>
    </row>
    <row r="13" ht="21" customHeight="1" spans="1:4">
      <c r="A13" s="128" t="s">
        <v>1420</v>
      </c>
      <c r="B13" s="480">
        <v>560</v>
      </c>
      <c r="C13" s="171"/>
      <c r="D13" s="482"/>
    </row>
    <row r="14" ht="21" customHeight="1" spans="1:4">
      <c r="A14" s="128" t="s">
        <v>1421</v>
      </c>
      <c r="B14" s="480">
        <v>677</v>
      </c>
      <c r="C14" s="171"/>
      <c r="D14" s="482"/>
    </row>
    <row r="15" ht="21" customHeight="1" spans="1:4">
      <c r="A15" s="128" t="s">
        <v>1422</v>
      </c>
      <c r="B15" s="446">
        <v>100</v>
      </c>
      <c r="C15" s="171"/>
      <c r="D15" s="482"/>
    </row>
    <row r="16" ht="21" customHeight="1" spans="1:4">
      <c r="A16" s="128"/>
      <c r="B16" s="446"/>
      <c r="C16" s="171"/>
      <c r="D16" s="482"/>
    </row>
    <row r="17" ht="21" customHeight="1" spans="1:4">
      <c r="A17" s="483" t="s">
        <v>1423</v>
      </c>
      <c r="B17" s="484"/>
      <c r="C17" s="485"/>
      <c r="D17" s="486"/>
    </row>
    <row r="18" ht="21" customHeight="1" spans="1:4">
      <c r="A18" s="487" t="s">
        <v>1424</v>
      </c>
      <c r="B18" s="488">
        <v>627</v>
      </c>
      <c r="C18" s="489"/>
      <c r="D18" s="490"/>
    </row>
    <row r="19" ht="21" customHeight="1" spans="1:4">
      <c r="A19" s="199"/>
      <c r="B19" s="199"/>
      <c r="C19" s="199"/>
      <c r="D19" s="199"/>
    </row>
    <row r="20" ht="21" customHeight="1" spans="2:2">
      <c r="B20" s="184"/>
    </row>
    <row r="21" ht="21" customHeight="1"/>
    <row r="22" ht="21" customHeight="1"/>
    <row r="23" ht="35.1" customHeight="1"/>
  </sheetData>
  <mergeCells count="4">
    <mergeCell ref="A1:B1"/>
    <mergeCell ref="C1:D1"/>
    <mergeCell ref="A2:D2"/>
    <mergeCell ref="A4:C4"/>
  </mergeCells>
  <printOptions horizontalCentered="1"/>
  <pageMargins left="0.15748031496063" right="0.15748031496063" top="0.511811023622047" bottom="0.31496062992126" header="0.31496062992126" footer="0.31496062992126"/>
  <pageSetup paperSize="9" scale="85" firstPageNumber="27" orientation="portrait" blackAndWhite="1" useFirstPageNumber="1" errors="blank"/>
  <headerFooter alignWithMargins="0">
    <oddFooter>&amp;C第 &amp;P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rgb="FF00FF00"/>
    <pageSetUpPr fitToPage="1"/>
  </sheetPr>
  <dimension ref="A1:M27"/>
  <sheetViews>
    <sheetView showZeros="0" workbookViewId="0">
      <selection activeCell="E6" sqref="E6"/>
    </sheetView>
  </sheetViews>
  <sheetFormatPr defaultColWidth="12.75" defaultRowHeight="13.5"/>
  <cols>
    <col min="1" max="1" width="33" style="435" customWidth="1"/>
    <col min="2" max="4" width="12.625" style="436" customWidth="1"/>
    <col min="5" max="5" width="13.125" style="436" customWidth="1"/>
    <col min="6" max="6" width="37.375" style="112" customWidth="1"/>
    <col min="7" max="9" width="12.5" style="113" customWidth="1"/>
    <col min="10" max="10" width="11.625" style="435" customWidth="1"/>
    <col min="11" max="256" width="9" style="435" customWidth="1"/>
    <col min="257" max="257" width="29.625" style="435" customWidth="1"/>
    <col min="258" max="258" width="12.75" style="435"/>
    <col min="259" max="259" width="29.75" style="435" customWidth="1"/>
    <col min="260" max="260" width="17" style="435" customWidth="1"/>
    <col min="261" max="261" width="37" style="435" customWidth="1"/>
    <col min="262" max="262" width="17.375" style="435" customWidth="1"/>
    <col min="263" max="512" width="9" style="435" customWidth="1"/>
    <col min="513" max="513" width="29.625" style="435" customWidth="1"/>
    <col min="514" max="514" width="12.75" style="435"/>
    <col min="515" max="515" width="29.75" style="435" customWidth="1"/>
    <col min="516" max="516" width="17" style="435" customWidth="1"/>
    <col min="517" max="517" width="37" style="435" customWidth="1"/>
    <col min="518" max="518" width="17.375" style="435" customWidth="1"/>
    <col min="519" max="768" width="9" style="435" customWidth="1"/>
    <col min="769" max="769" width="29.625" style="435" customWidth="1"/>
    <col min="770" max="770" width="12.75" style="435"/>
    <col min="771" max="771" width="29.75" style="435" customWidth="1"/>
    <col min="772" max="772" width="17" style="435" customWidth="1"/>
    <col min="773" max="773" width="37" style="435" customWidth="1"/>
    <col min="774" max="774" width="17.375" style="435" customWidth="1"/>
    <col min="775" max="1024" width="9" style="435" customWidth="1"/>
    <col min="1025" max="1025" width="29.625" style="435" customWidth="1"/>
    <col min="1026" max="1026" width="12.75" style="435"/>
    <col min="1027" max="1027" width="29.75" style="435" customWidth="1"/>
    <col min="1028" max="1028" width="17" style="435" customWidth="1"/>
    <col min="1029" max="1029" width="37" style="435" customWidth="1"/>
    <col min="1030" max="1030" width="17.375" style="435" customWidth="1"/>
    <col min="1031" max="1280" width="9" style="435" customWidth="1"/>
    <col min="1281" max="1281" width="29.625" style="435" customWidth="1"/>
    <col min="1282" max="1282" width="12.75" style="435"/>
    <col min="1283" max="1283" width="29.75" style="435" customWidth="1"/>
    <col min="1284" max="1284" width="17" style="435" customWidth="1"/>
    <col min="1285" max="1285" width="37" style="435" customWidth="1"/>
    <col min="1286" max="1286" width="17.375" style="435" customWidth="1"/>
    <col min="1287" max="1536" width="9" style="435" customWidth="1"/>
    <col min="1537" max="1537" width="29.625" style="435" customWidth="1"/>
    <col min="1538" max="1538" width="12.75" style="435"/>
    <col min="1539" max="1539" width="29.75" style="435" customWidth="1"/>
    <col min="1540" max="1540" width="17" style="435" customWidth="1"/>
    <col min="1541" max="1541" width="37" style="435" customWidth="1"/>
    <col min="1542" max="1542" width="17.375" style="435" customWidth="1"/>
    <col min="1543" max="1792" width="9" style="435" customWidth="1"/>
    <col min="1793" max="1793" width="29.625" style="435" customWidth="1"/>
    <col min="1794" max="1794" width="12.75" style="435"/>
    <col min="1795" max="1795" width="29.75" style="435" customWidth="1"/>
    <col min="1796" max="1796" width="17" style="435" customWidth="1"/>
    <col min="1797" max="1797" width="37" style="435" customWidth="1"/>
    <col min="1798" max="1798" width="17.375" style="435" customWidth="1"/>
    <col min="1799" max="2048" width="9" style="435" customWidth="1"/>
    <col min="2049" max="2049" width="29.625" style="435" customWidth="1"/>
    <col min="2050" max="2050" width="12.75" style="435"/>
    <col min="2051" max="2051" width="29.75" style="435" customWidth="1"/>
    <col min="2052" max="2052" width="17" style="435" customWidth="1"/>
    <col min="2053" max="2053" width="37" style="435" customWidth="1"/>
    <col min="2054" max="2054" width="17.375" style="435" customWidth="1"/>
    <col min="2055" max="2304" width="9" style="435" customWidth="1"/>
    <col min="2305" max="2305" width="29.625" style="435" customWidth="1"/>
    <col min="2306" max="2306" width="12.75" style="435"/>
    <col min="2307" max="2307" width="29.75" style="435" customWidth="1"/>
    <col min="2308" max="2308" width="17" style="435" customWidth="1"/>
    <col min="2309" max="2309" width="37" style="435" customWidth="1"/>
    <col min="2310" max="2310" width="17.375" style="435" customWidth="1"/>
    <col min="2311" max="2560" width="9" style="435" customWidth="1"/>
    <col min="2561" max="2561" width="29.625" style="435" customWidth="1"/>
    <col min="2562" max="2562" width="12.75" style="435"/>
    <col min="2563" max="2563" width="29.75" style="435" customWidth="1"/>
    <col min="2564" max="2564" width="17" style="435" customWidth="1"/>
    <col min="2565" max="2565" width="37" style="435" customWidth="1"/>
    <col min="2566" max="2566" width="17.375" style="435" customWidth="1"/>
    <col min="2567" max="2816" width="9" style="435" customWidth="1"/>
    <col min="2817" max="2817" width="29.625" style="435" customWidth="1"/>
    <col min="2818" max="2818" width="12.75" style="435"/>
    <col min="2819" max="2819" width="29.75" style="435" customWidth="1"/>
    <col min="2820" max="2820" width="17" style="435" customWidth="1"/>
    <col min="2821" max="2821" width="37" style="435" customWidth="1"/>
    <col min="2822" max="2822" width="17.375" style="435" customWidth="1"/>
    <col min="2823" max="3072" width="9" style="435" customWidth="1"/>
    <col min="3073" max="3073" width="29.625" style="435" customWidth="1"/>
    <col min="3074" max="3074" width="12.75" style="435"/>
    <col min="3075" max="3075" width="29.75" style="435" customWidth="1"/>
    <col min="3076" max="3076" width="17" style="435" customWidth="1"/>
    <col min="3077" max="3077" width="37" style="435" customWidth="1"/>
    <col min="3078" max="3078" width="17.375" style="435" customWidth="1"/>
    <col min="3079" max="3328" width="9" style="435" customWidth="1"/>
    <col min="3329" max="3329" width="29.625" style="435" customWidth="1"/>
    <col min="3330" max="3330" width="12.75" style="435"/>
    <col min="3331" max="3331" width="29.75" style="435" customWidth="1"/>
    <col min="3332" max="3332" width="17" style="435" customWidth="1"/>
    <col min="3333" max="3333" width="37" style="435" customWidth="1"/>
    <col min="3334" max="3334" width="17.375" style="435" customWidth="1"/>
    <col min="3335" max="3584" width="9" style="435" customWidth="1"/>
    <col min="3585" max="3585" width="29.625" style="435" customWidth="1"/>
    <col min="3586" max="3586" width="12.75" style="435"/>
    <col min="3587" max="3587" width="29.75" style="435" customWidth="1"/>
    <col min="3588" max="3588" width="17" style="435" customWidth="1"/>
    <col min="3589" max="3589" width="37" style="435" customWidth="1"/>
    <col min="3590" max="3590" width="17.375" style="435" customWidth="1"/>
    <col min="3591" max="3840" width="9" style="435" customWidth="1"/>
    <col min="3841" max="3841" width="29.625" style="435" customWidth="1"/>
    <col min="3842" max="3842" width="12.75" style="435"/>
    <col min="3843" max="3843" width="29.75" style="435" customWidth="1"/>
    <col min="3844" max="3844" width="17" style="435" customWidth="1"/>
    <col min="3845" max="3845" width="37" style="435" customWidth="1"/>
    <col min="3846" max="3846" width="17.375" style="435" customWidth="1"/>
    <col min="3847" max="4096" width="9" style="435" customWidth="1"/>
    <col min="4097" max="4097" width="29.625" style="435" customWidth="1"/>
    <col min="4098" max="4098" width="12.75" style="435"/>
    <col min="4099" max="4099" width="29.75" style="435" customWidth="1"/>
    <col min="4100" max="4100" width="17" style="435" customWidth="1"/>
    <col min="4101" max="4101" width="37" style="435" customWidth="1"/>
    <col min="4102" max="4102" width="17.375" style="435" customWidth="1"/>
    <col min="4103" max="4352" width="9" style="435" customWidth="1"/>
    <col min="4353" max="4353" width="29.625" style="435" customWidth="1"/>
    <col min="4354" max="4354" width="12.75" style="435"/>
    <col min="4355" max="4355" width="29.75" style="435" customWidth="1"/>
    <col min="4356" max="4356" width="17" style="435" customWidth="1"/>
    <col min="4357" max="4357" width="37" style="435" customWidth="1"/>
    <col min="4358" max="4358" width="17.375" style="435" customWidth="1"/>
    <col min="4359" max="4608" width="9" style="435" customWidth="1"/>
    <col min="4609" max="4609" width="29.625" style="435" customWidth="1"/>
    <col min="4610" max="4610" width="12.75" style="435"/>
    <col min="4611" max="4611" width="29.75" style="435" customWidth="1"/>
    <col min="4612" max="4612" width="17" style="435" customWidth="1"/>
    <col min="4613" max="4613" width="37" style="435" customWidth="1"/>
    <col min="4614" max="4614" width="17.375" style="435" customWidth="1"/>
    <col min="4615" max="4864" width="9" style="435" customWidth="1"/>
    <col min="4865" max="4865" width="29.625" style="435" customWidth="1"/>
    <col min="4866" max="4866" width="12.75" style="435"/>
    <col min="4867" max="4867" width="29.75" style="435" customWidth="1"/>
    <col min="4868" max="4868" width="17" style="435" customWidth="1"/>
    <col min="4869" max="4869" width="37" style="435" customWidth="1"/>
    <col min="4870" max="4870" width="17.375" style="435" customWidth="1"/>
    <col min="4871" max="5120" width="9" style="435" customWidth="1"/>
    <col min="5121" max="5121" width="29.625" style="435" customWidth="1"/>
    <col min="5122" max="5122" width="12.75" style="435"/>
    <col min="5123" max="5123" width="29.75" style="435" customWidth="1"/>
    <col min="5124" max="5124" width="17" style="435" customWidth="1"/>
    <col min="5125" max="5125" width="37" style="435" customWidth="1"/>
    <col min="5126" max="5126" width="17.375" style="435" customWidth="1"/>
    <col min="5127" max="5376" width="9" style="435" customWidth="1"/>
    <col min="5377" max="5377" width="29.625" style="435" customWidth="1"/>
    <col min="5378" max="5378" width="12.75" style="435"/>
    <col min="5379" max="5379" width="29.75" style="435" customWidth="1"/>
    <col min="5380" max="5380" width="17" style="435" customWidth="1"/>
    <col min="5381" max="5381" width="37" style="435" customWidth="1"/>
    <col min="5382" max="5382" width="17.375" style="435" customWidth="1"/>
    <col min="5383" max="5632" width="9" style="435" customWidth="1"/>
    <col min="5633" max="5633" width="29.625" style="435" customWidth="1"/>
    <col min="5634" max="5634" width="12.75" style="435"/>
    <col min="5635" max="5635" width="29.75" style="435" customWidth="1"/>
    <col min="5636" max="5636" width="17" style="435" customWidth="1"/>
    <col min="5637" max="5637" width="37" style="435" customWidth="1"/>
    <col min="5638" max="5638" width="17.375" style="435" customWidth="1"/>
    <col min="5639" max="5888" width="9" style="435" customWidth="1"/>
    <col min="5889" max="5889" width="29.625" style="435" customWidth="1"/>
    <col min="5890" max="5890" width="12.75" style="435"/>
    <col min="5891" max="5891" width="29.75" style="435" customWidth="1"/>
    <col min="5892" max="5892" width="17" style="435" customWidth="1"/>
    <col min="5893" max="5893" width="37" style="435" customWidth="1"/>
    <col min="5894" max="5894" width="17.375" style="435" customWidth="1"/>
    <col min="5895" max="6144" width="9" style="435" customWidth="1"/>
    <col min="6145" max="6145" width="29.625" style="435" customWidth="1"/>
    <col min="6146" max="6146" width="12.75" style="435"/>
    <col min="6147" max="6147" width="29.75" style="435" customWidth="1"/>
    <col min="6148" max="6148" width="17" style="435" customWidth="1"/>
    <col min="6149" max="6149" width="37" style="435" customWidth="1"/>
    <col min="6150" max="6150" width="17.375" style="435" customWidth="1"/>
    <col min="6151" max="6400" width="9" style="435" customWidth="1"/>
    <col min="6401" max="6401" width="29.625" style="435" customWidth="1"/>
    <col min="6402" max="6402" width="12.75" style="435"/>
    <col min="6403" max="6403" width="29.75" style="435" customWidth="1"/>
    <col min="6404" max="6404" width="17" style="435" customWidth="1"/>
    <col min="6405" max="6405" width="37" style="435" customWidth="1"/>
    <col min="6406" max="6406" width="17.375" style="435" customWidth="1"/>
    <col min="6407" max="6656" width="9" style="435" customWidth="1"/>
    <col min="6657" max="6657" width="29.625" style="435" customWidth="1"/>
    <col min="6658" max="6658" width="12.75" style="435"/>
    <col min="6659" max="6659" width="29.75" style="435" customWidth="1"/>
    <col min="6660" max="6660" width="17" style="435" customWidth="1"/>
    <col min="6661" max="6661" width="37" style="435" customWidth="1"/>
    <col min="6662" max="6662" width="17.375" style="435" customWidth="1"/>
    <col min="6663" max="6912" width="9" style="435" customWidth="1"/>
    <col min="6913" max="6913" width="29.625" style="435" customWidth="1"/>
    <col min="6914" max="6914" width="12.75" style="435"/>
    <col min="6915" max="6915" width="29.75" style="435" customWidth="1"/>
    <col min="6916" max="6916" width="17" style="435" customWidth="1"/>
    <col min="6917" max="6917" width="37" style="435" customWidth="1"/>
    <col min="6918" max="6918" width="17.375" style="435" customWidth="1"/>
    <col min="6919" max="7168" width="9" style="435" customWidth="1"/>
    <col min="7169" max="7169" width="29.625" style="435" customWidth="1"/>
    <col min="7170" max="7170" width="12.75" style="435"/>
    <col min="7171" max="7171" width="29.75" style="435" customWidth="1"/>
    <col min="7172" max="7172" width="17" style="435" customWidth="1"/>
    <col min="7173" max="7173" width="37" style="435" customWidth="1"/>
    <col min="7174" max="7174" width="17.375" style="435" customWidth="1"/>
    <col min="7175" max="7424" width="9" style="435" customWidth="1"/>
    <col min="7425" max="7425" width="29.625" style="435" customWidth="1"/>
    <col min="7426" max="7426" width="12.75" style="435"/>
    <col min="7427" max="7427" width="29.75" style="435" customWidth="1"/>
    <col min="7428" max="7428" width="17" style="435" customWidth="1"/>
    <col min="7429" max="7429" width="37" style="435" customWidth="1"/>
    <col min="7430" max="7430" width="17.375" style="435" customWidth="1"/>
    <col min="7431" max="7680" width="9" style="435" customWidth="1"/>
    <col min="7681" max="7681" width="29.625" style="435" customWidth="1"/>
    <col min="7682" max="7682" width="12.75" style="435"/>
    <col min="7683" max="7683" width="29.75" style="435" customWidth="1"/>
    <col min="7684" max="7684" width="17" style="435" customWidth="1"/>
    <col min="7685" max="7685" width="37" style="435" customWidth="1"/>
    <col min="7686" max="7686" width="17.375" style="435" customWidth="1"/>
    <col min="7687" max="7936" width="9" style="435" customWidth="1"/>
    <col min="7937" max="7937" width="29.625" style="435" customWidth="1"/>
    <col min="7938" max="7938" width="12.75" style="435"/>
    <col min="7939" max="7939" width="29.75" style="435" customWidth="1"/>
    <col min="7940" max="7940" width="17" style="435" customWidth="1"/>
    <col min="7941" max="7941" width="37" style="435" customWidth="1"/>
    <col min="7942" max="7942" width="17.375" style="435" customWidth="1"/>
    <col min="7943" max="8192" width="9" style="435" customWidth="1"/>
    <col min="8193" max="8193" width="29.625" style="435" customWidth="1"/>
    <col min="8194" max="8194" width="12.75" style="435"/>
    <col min="8195" max="8195" width="29.75" style="435" customWidth="1"/>
    <col min="8196" max="8196" width="17" style="435" customWidth="1"/>
    <col min="8197" max="8197" width="37" style="435" customWidth="1"/>
    <col min="8198" max="8198" width="17.375" style="435" customWidth="1"/>
    <col min="8199" max="8448" width="9" style="435" customWidth="1"/>
    <col min="8449" max="8449" width="29.625" style="435" customWidth="1"/>
    <col min="8450" max="8450" width="12.75" style="435"/>
    <col min="8451" max="8451" width="29.75" style="435" customWidth="1"/>
    <col min="8452" max="8452" width="17" style="435" customWidth="1"/>
    <col min="8453" max="8453" width="37" style="435" customWidth="1"/>
    <col min="8454" max="8454" width="17.375" style="435" customWidth="1"/>
    <col min="8455" max="8704" width="9" style="435" customWidth="1"/>
    <col min="8705" max="8705" width="29.625" style="435" customWidth="1"/>
    <col min="8706" max="8706" width="12.75" style="435"/>
    <col min="8707" max="8707" width="29.75" style="435" customWidth="1"/>
    <col min="8708" max="8708" width="17" style="435" customWidth="1"/>
    <col min="8709" max="8709" width="37" style="435" customWidth="1"/>
    <col min="8710" max="8710" width="17.375" style="435" customWidth="1"/>
    <col min="8711" max="8960" width="9" style="435" customWidth="1"/>
    <col min="8961" max="8961" width="29.625" style="435" customWidth="1"/>
    <col min="8962" max="8962" width="12.75" style="435"/>
    <col min="8963" max="8963" width="29.75" style="435" customWidth="1"/>
    <col min="8964" max="8964" width="17" style="435" customWidth="1"/>
    <col min="8965" max="8965" width="37" style="435" customWidth="1"/>
    <col min="8966" max="8966" width="17.375" style="435" customWidth="1"/>
    <col min="8967" max="9216" width="9" style="435" customWidth="1"/>
    <col min="9217" max="9217" width="29.625" style="435" customWidth="1"/>
    <col min="9218" max="9218" width="12.75" style="435"/>
    <col min="9219" max="9219" width="29.75" style="435" customWidth="1"/>
    <col min="9220" max="9220" width="17" style="435" customWidth="1"/>
    <col min="9221" max="9221" width="37" style="435" customWidth="1"/>
    <col min="9222" max="9222" width="17.375" style="435" customWidth="1"/>
    <col min="9223" max="9472" width="9" style="435" customWidth="1"/>
    <col min="9473" max="9473" width="29.625" style="435" customWidth="1"/>
    <col min="9474" max="9474" width="12.75" style="435"/>
    <col min="9475" max="9475" width="29.75" style="435" customWidth="1"/>
    <col min="9476" max="9476" width="17" style="435" customWidth="1"/>
    <col min="9477" max="9477" width="37" style="435" customWidth="1"/>
    <col min="9478" max="9478" width="17.375" style="435" customWidth="1"/>
    <col min="9479" max="9728" width="9" style="435" customWidth="1"/>
    <col min="9729" max="9729" width="29.625" style="435" customWidth="1"/>
    <col min="9730" max="9730" width="12.75" style="435"/>
    <col min="9731" max="9731" width="29.75" style="435" customWidth="1"/>
    <col min="9732" max="9732" width="17" style="435" customWidth="1"/>
    <col min="9733" max="9733" width="37" style="435" customWidth="1"/>
    <col min="9734" max="9734" width="17.375" style="435" customWidth="1"/>
    <col min="9735" max="9984" width="9" style="435" customWidth="1"/>
    <col min="9985" max="9985" width="29.625" style="435" customWidth="1"/>
    <col min="9986" max="9986" width="12.75" style="435"/>
    <col min="9987" max="9987" width="29.75" style="435" customWidth="1"/>
    <col min="9988" max="9988" width="17" style="435" customWidth="1"/>
    <col min="9989" max="9989" width="37" style="435" customWidth="1"/>
    <col min="9990" max="9990" width="17.375" style="435" customWidth="1"/>
    <col min="9991" max="10240" width="9" style="435" customWidth="1"/>
    <col min="10241" max="10241" width="29.625" style="435" customWidth="1"/>
    <col min="10242" max="10242" width="12.75" style="435"/>
    <col min="10243" max="10243" width="29.75" style="435" customWidth="1"/>
    <col min="10244" max="10244" width="17" style="435" customWidth="1"/>
    <col min="10245" max="10245" width="37" style="435" customWidth="1"/>
    <col min="10246" max="10246" width="17.375" style="435" customWidth="1"/>
    <col min="10247" max="10496" width="9" style="435" customWidth="1"/>
    <col min="10497" max="10497" width="29.625" style="435" customWidth="1"/>
    <col min="10498" max="10498" width="12.75" style="435"/>
    <col min="10499" max="10499" width="29.75" style="435" customWidth="1"/>
    <col min="10500" max="10500" width="17" style="435" customWidth="1"/>
    <col min="10501" max="10501" width="37" style="435" customWidth="1"/>
    <col min="10502" max="10502" width="17.375" style="435" customWidth="1"/>
    <col min="10503" max="10752" width="9" style="435" customWidth="1"/>
    <col min="10753" max="10753" width="29.625" style="435" customWidth="1"/>
    <col min="10754" max="10754" width="12.75" style="435"/>
    <col min="10755" max="10755" width="29.75" style="435" customWidth="1"/>
    <col min="10756" max="10756" width="17" style="435" customWidth="1"/>
    <col min="10757" max="10757" width="37" style="435" customWidth="1"/>
    <col min="10758" max="10758" width="17.375" style="435" customWidth="1"/>
    <col min="10759" max="11008" width="9" style="435" customWidth="1"/>
    <col min="11009" max="11009" width="29.625" style="435" customWidth="1"/>
    <col min="11010" max="11010" width="12.75" style="435"/>
    <col min="11011" max="11011" width="29.75" style="435" customWidth="1"/>
    <col min="11012" max="11012" width="17" style="435" customWidth="1"/>
    <col min="11013" max="11013" width="37" style="435" customWidth="1"/>
    <col min="11014" max="11014" width="17.375" style="435" customWidth="1"/>
    <col min="11015" max="11264" width="9" style="435" customWidth="1"/>
    <col min="11265" max="11265" width="29.625" style="435" customWidth="1"/>
    <col min="11266" max="11266" width="12.75" style="435"/>
    <col min="11267" max="11267" width="29.75" style="435" customWidth="1"/>
    <col min="11268" max="11268" width="17" style="435" customWidth="1"/>
    <col min="11269" max="11269" width="37" style="435" customWidth="1"/>
    <col min="11270" max="11270" width="17.375" style="435" customWidth="1"/>
    <col min="11271" max="11520" width="9" style="435" customWidth="1"/>
    <col min="11521" max="11521" width="29.625" style="435" customWidth="1"/>
    <col min="11522" max="11522" width="12.75" style="435"/>
    <col min="11523" max="11523" width="29.75" style="435" customWidth="1"/>
    <col min="11524" max="11524" width="17" style="435" customWidth="1"/>
    <col min="11525" max="11525" width="37" style="435" customWidth="1"/>
    <col min="11526" max="11526" width="17.375" style="435" customWidth="1"/>
    <col min="11527" max="11776" width="9" style="435" customWidth="1"/>
    <col min="11777" max="11777" width="29.625" style="435" customWidth="1"/>
    <col min="11778" max="11778" width="12.75" style="435"/>
    <col min="11779" max="11779" width="29.75" style="435" customWidth="1"/>
    <col min="11780" max="11780" width="17" style="435" customWidth="1"/>
    <col min="11781" max="11781" width="37" style="435" customWidth="1"/>
    <col min="11782" max="11782" width="17.375" style="435" customWidth="1"/>
    <col min="11783" max="12032" width="9" style="435" customWidth="1"/>
    <col min="12033" max="12033" width="29.625" style="435" customWidth="1"/>
    <col min="12034" max="12034" width="12.75" style="435"/>
    <col min="12035" max="12035" width="29.75" style="435" customWidth="1"/>
    <col min="12036" max="12036" width="17" style="435" customWidth="1"/>
    <col min="12037" max="12037" width="37" style="435" customWidth="1"/>
    <col min="12038" max="12038" width="17.375" style="435" customWidth="1"/>
    <col min="12039" max="12288" width="9" style="435" customWidth="1"/>
    <col min="12289" max="12289" width="29.625" style="435" customWidth="1"/>
    <col min="12290" max="12290" width="12.75" style="435"/>
    <col min="12291" max="12291" width="29.75" style="435" customWidth="1"/>
    <col min="12292" max="12292" width="17" style="435" customWidth="1"/>
    <col min="12293" max="12293" width="37" style="435" customWidth="1"/>
    <col min="12294" max="12294" width="17.375" style="435" customWidth="1"/>
    <col min="12295" max="12544" width="9" style="435" customWidth="1"/>
    <col min="12545" max="12545" width="29.625" style="435" customWidth="1"/>
    <col min="12546" max="12546" width="12.75" style="435"/>
    <col min="12547" max="12547" width="29.75" style="435" customWidth="1"/>
    <col min="12548" max="12548" width="17" style="435" customWidth="1"/>
    <col min="12549" max="12549" width="37" style="435" customWidth="1"/>
    <col min="12550" max="12550" width="17.375" style="435" customWidth="1"/>
    <col min="12551" max="12800" width="9" style="435" customWidth="1"/>
    <col min="12801" max="12801" width="29.625" style="435" customWidth="1"/>
    <col min="12802" max="12802" width="12.75" style="435"/>
    <col min="12803" max="12803" width="29.75" style="435" customWidth="1"/>
    <col min="12804" max="12804" width="17" style="435" customWidth="1"/>
    <col min="12805" max="12805" width="37" style="435" customWidth="1"/>
    <col min="12806" max="12806" width="17.375" style="435" customWidth="1"/>
    <col min="12807" max="13056" width="9" style="435" customWidth="1"/>
    <col min="13057" max="13057" width="29.625" style="435" customWidth="1"/>
    <col min="13058" max="13058" width="12.75" style="435"/>
    <col min="13059" max="13059" width="29.75" style="435" customWidth="1"/>
    <col min="13060" max="13060" width="17" style="435" customWidth="1"/>
    <col min="13061" max="13061" width="37" style="435" customWidth="1"/>
    <col min="13062" max="13062" width="17.375" style="435" customWidth="1"/>
    <col min="13063" max="13312" width="9" style="435" customWidth="1"/>
    <col min="13313" max="13313" width="29.625" style="435" customWidth="1"/>
    <col min="13314" max="13314" width="12.75" style="435"/>
    <col min="13315" max="13315" width="29.75" style="435" customWidth="1"/>
    <col min="13316" max="13316" width="17" style="435" customWidth="1"/>
    <col min="13317" max="13317" width="37" style="435" customWidth="1"/>
    <col min="13318" max="13318" width="17.375" style="435" customWidth="1"/>
    <col min="13319" max="13568" width="9" style="435" customWidth="1"/>
    <col min="13569" max="13569" width="29.625" style="435" customWidth="1"/>
    <col min="13570" max="13570" width="12.75" style="435"/>
    <col min="13571" max="13571" width="29.75" style="435" customWidth="1"/>
    <col min="13572" max="13572" width="17" style="435" customWidth="1"/>
    <col min="13573" max="13573" width="37" style="435" customWidth="1"/>
    <col min="13574" max="13574" width="17.375" style="435" customWidth="1"/>
    <col min="13575" max="13824" width="9" style="435" customWidth="1"/>
    <col min="13825" max="13825" width="29.625" style="435" customWidth="1"/>
    <col min="13826" max="13826" width="12.75" style="435"/>
    <col min="13827" max="13827" width="29.75" style="435" customWidth="1"/>
    <col min="13828" max="13828" width="17" style="435" customWidth="1"/>
    <col min="13829" max="13829" width="37" style="435" customWidth="1"/>
    <col min="13830" max="13830" width="17.375" style="435" customWidth="1"/>
    <col min="13831" max="14080" width="9" style="435" customWidth="1"/>
    <col min="14081" max="14081" width="29.625" style="435" customWidth="1"/>
    <col min="14082" max="14082" width="12.75" style="435"/>
    <col min="14083" max="14083" width="29.75" style="435" customWidth="1"/>
    <col min="14084" max="14084" width="17" style="435" customWidth="1"/>
    <col min="14085" max="14085" width="37" style="435" customWidth="1"/>
    <col min="14086" max="14086" width="17.375" style="435" customWidth="1"/>
    <col min="14087" max="14336" width="9" style="435" customWidth="1"/>
    <col min="14337" max="14337" width="29.625" style="435" customWidth="1"/>
    <col min="14338" max="14338" width="12.75" style="435"/>
    <col min="14339" max="14339" width="29.75" style="435" customWidth="1"/>
    <col min="14340" max="14340" width="17" style="435" customWidth="1"/>
    <col min="14341" max="14341" width="37" style="435" customWidth="1"/>
    <col min="14342" max="14342" width="17.375" style="435" customWidth="1"/>
    <col min="14343" max="14592" width="9" style="435" customWidth="1"/>
    <col min="14593" max="14593" width="29.625" style="435" customWidth="1"/>
    <col min="14594" max="14594" width="12.75" style="435"/>
    <col min="14595" max="14595" width="29.75" style="435" customWidth="1"/>
    <col min="14596" max="14596" width="17" style="435" customWidth="1"/>
    <col min="14597" max="14597" width="37" style="435" customWidth="1"/>
    <col min="14598" max="14598" width="17.375" style="435" customWidth="1"/>
    <col min="14599" max="14848" width="9" style="435" customWidth="1"/>
    <col min="14849" max="14849" width="29.625" style="435" customWidth="1"/>
    <col min="14850" max="14850" width="12.75" style="435"/>
    <col min="14851" max="14851" width="29.75" style="435" customWidth="1"/>
    <col min="14852" max="14852" width="17" style="435" customWidth="1"/>
    <col min="14853" max="14853" width="37" style="435" customWidth="1"/>
    <col min="14854" max="14854" width="17.375" style="435" customWidth="1"/>
    <col min="14855" max="15104" width="9" style="435" customWidth="1"/>
    <col min="15105" max="15105" width="29.625" style="435" customWidth="1"/>
    <col min="15106" max="15106" width="12.75" style="435"/>
    <col min="15107" max="15107" width="29.75" style="435" customWidth="1"/>
    <col min="15108" max="15108" width="17" style="435" customWidth="1"/>
    <col min="15109" max="15109" width="37" style="435" customWidth="1"/>
    <col min="15110" max="15110" width="17.375" style="435" customWidth="1"/>
    <col min="15111" max="15360" width="9" style="435" customWidth="1"/>
    <col min="15361" max="15361" width="29.625" style="435" customWidth="1"/>
    <col min="15362" max="15362" width="12.75" style="435"/>
    <col min="15363" max="15363" width="29.75" style="435" customWidth="1"/>
    <col min="15364" max="15364" width="17" style="435" customWidth="1"/>
    <col min="15365" max="15365" width="37" style="435" customWidth="1"/>
    <col min="15366" max="15366" width="17.375" style="435" customWidth="1"/>
    <col min="15367" max="15616" width="9" style="435" customWidth="1"/>
    <col min="15617" max="15617" width="29.625" style="435" customWidth="1"/>
    <col min="15618" max="15618" width="12.75" style="435"/>
    <col min="15619" max="15619" width="29.75" style="435" customWidth="1"/>
    <col min="15620" max="15620" width="17" style="435" customWidth="1"/>
    <col min="15621" max="15621" width="37" style="435" customWidth="1"/>
    <col min="15622" max="15622" width="17.375" style="435" customWidth="1"/>
    <col min="15623" max="15872" width="9" style="435" customWidth="1"/>
    <col min="15873" max="15873" width="29.625" style="435" customWidth="1"/>
    <col min="15874" max="15874" width="12.75" style="435"/>
    <col min="15875" max="15875" width="29.75" style="435" customWidth="1"/>
    <col min="15876" max="15876" width="17" style="435" customWidth="1"/>
    <col min="15877" max="15877" width="37" style="435" customWidth="1"/>
    <col min="15878" max="15878" width="17.375" style="435" customWidth="1"/>
    <col min="15879" max="16128" width="9" style="435" customWidth="1"/>
    <col min="16129" max="16129" width="29.625" style="435" customWidth="1"/>
    <col min="16130" max="16130" width="12.75" style="435"/>
    <col min="16131" max="16131" width="29.75" style="435" customWidth="1"/>
    <col min="16132" max="16132" width="17" style="435" customWidth="1"/>
    <col min="16133" max="16133" width="37" style="435" customWidth="1"/>
    <col min="16134" max="16134" width="17.375" style="435" customWidth="1"/>
    <col min="16135" max="16384" width="9" style="435" customWidth="1"/>
  </cols>
  <sheetData>
    <row r="1" ht="18.75" customHeight="1" spans="1:9">
      <c r="A1" s="85" t="s">
        <v>1425</v>
      </c>
      <c r="B1" s="85"/>
      <c r="C1" s="85"/>
      <c r="D1" s="85"/>
      <c r="E1" s="85"/>
      <c r="F1" s="85"/>
      <c r="G1" s="85"/>
      <c r="H1" s="85"/>
      <c r="I1" s="85"/>
    </row>
    <row r="2" ht="27.6" customHeight="1" spans="1:10">
      <c r="A2" s="114" t="s">
        <v>28</v>
      </c>
      <c r="B2" s="114"/>
      <c r="C2" s="114"/>
      <c r="D2" s="114"/>
      <c r="E2" s="114"/>
      <c r="F2" s="114"/>
      <c r="G2" s="114"/>
      <c r="H2" s="114"/>
      <c r="I2" s="114"/>
      <c r="J2" s="114"/>
    </row>
    <row r="3" ht="23.25" customHeight="1" spans="1:10">
      <c r="A3" s="437"/>
      <c r="B3" s="437"/>
      <c r="C3" s="437"/>
      <c r="D3" s="437"/>
      <c r="E3" s="437"/>
      <c r="F3" s="437"/>
      <c r="G3" s="438" t="s">
        <v>74</v>
      </c>
      <c r="H3" s="438"/>
      <c r="I3" s="438"/>
      <c r="J3" s="438"/>
    </row>
    <row r="4" s="434" customFormat="1" ht="56.25" spans="1:10">
      <c r="A4" s="439" t="s">
        <v>75</v>
      </c>
      <c r="B4" s="440" t="s">
        <v>130</v>
      </c>
      <c r="C4" s="440" t="s">
        <v>131</v>
      </c>
      <c r="D4" s="440" t="s">
        <v>76</v>
      </c>
      <c r="E4" s="441" t="s">
        <v>133</v>
      </c>
      <c r="F4" s="124" t="s">
        <v>1426</v>
      </c>
      <c r="G4" s="440" t="s">
        <v>130</v>
      </c>
      <c r="H4" s="440" t="s">
        <v>131</v>
      </c>
      <c r="I4" s="440" t="s">
        <v>76</v>
      </c>
      <c r="J4" s="441" t="s">
        <v>133</v>
      </c>
    </row>
    <row r="5" s="434" customFormat="1" ht="24" customHeight="1" spans="1:10">
      <c r="A5" s="439" t="s">
        <v>135</v>
      </c>
      <c r="B5" s="442">
        <f>B6</f>
        <v>5000</v>
      </c>
      <c r="C5" s="442">
        <f t="shared" ref="C5:D5" si="0">C6</f>
        <v>2900</v>
      </c>
      <c r="D5" s="442">
        <f t="shared" si="0"/>
        <v>3340</v>
      </c>
      <c r="E5" s="443">
        <v>0.132203389830508</v>
      </c>
      <c r="F5" s="124" t="s">
        <v>135</v>
      </c>
      <c r="G5" s="442">
        <f>G6</f>
        <v>5000</v>
      </c>
      <c r="H5" s="442">
        <f t="shared" ref="H5" si="1">H6</f>
        <v>2900</v>
      </c>
      <c r="I5" s="442">
        <f>I6+I19</f>
        <v>3340</v>
      </c>
      <c r="J5" s="443">
        <v>0.132203389830508</v>
      </c>
    </row>
    <row r="6" s="434" customFormat="1" ht="24" customHeight="1" spans="1:10">
      <c r="A6" s="444" t="s">
        <v>136</v>
      </c>
      <c r="B6" s="442">
        <v>5000</v>
      </c>
      <c r="C6" s="442">
        <v>2900</v>
      </c>
      <c r="D6" s="442">
        <v>3340</v>
      </c>
      <c r="E6" s="443">
        <v>0.132203389830508</v>
      </c>
      <c r="F6" s="127" t="s">
        <v>137</v>
      </c>
      <c r="G6" s="442">
        <v>5000</v>
      </c>
      <c r="H6" s="442">
        <v>2900</v>
      </c>
      <c r="I6" s="442">
        <v>2001</v>
      </c>
      <c r="J6" s="463">
        <v>0.132203389830508</v>
      </c>
    </row>
    <row r="7" s="434" customFormat="1" ht="22.5" customHeight="1" spans="1:13">
      <c r="A7" s="445" t="s">
        <v>1427</v>
      </c>
      <c r="B7" s="446">
        <v>1500</v>
      </c>
      <c r="C7" s="446">
        <v>1500</v>
      </c>
      <c r="D7" s="447">
        <v>0</v>
      </c>
      <c r="E7" s="443"/>
      <c r="F7" s="445" t="s">
        <v>1428</v>
      </c>
      <c r="G7" s="442"/>
      <c r="H7" s="442"/>
      <c r="I7" s="442"/>
      <c r="J7" s="463"/>
      <c r="M7" s="464"/>
    </row>
    <row r="8" s="434" customFormat="1" ht="22.5" customHeight="1" spans="1:13">
      <c r="A8" s="445" t="s">
        <v>1429</v>
      </c>
      <c r="B8" s="446"/>
      <c r="C8" s="446"/>
      <c r="D8" s="447"/>
      <c r="E8" s="443"/>
      <c r="F8" s="445" t="s">
        <v>1430</v>
      </c>
      <c r="G8" s="442"/>
      <c r="H8" s="442"/>
      <c r="I8" s="442"/>
      <c r="J8" s="463"/>
      <c r="M8" s="464"/>
    </row>
    <row r="9" s="434" customFormat="1" ht="22.5" customHeight="1" spans="1:13">
      <c r="A9" s="445" t="s">
        <v>1431</v>
      </c>
      <c r="B9" s="447"/>
      <c r="C9" s="447"/>
      <c r="D9" s="447"/>
      <c r="E9" s="443"/>
      <c r="F9" s="445" t="s">
        <v>1432</v>
      </c>
      <c r="G9" s="442"/>
      <c r="H9" s="442"/>
      <c r="I9" s="442"/>
      <c r="J9" s="463"/>
      <c r="M9" s="464"/>
    </row>
    <row r="10" s="434" customFormat="1" ht="22.5" customHeight="1" spans="1:13">
      <c r="A10" s="445" t="s">
        <v>1433</v>
      </c>
      <c r="B10" s="419">
        <v>3500</v>
      </c>
      <c r="C10" s="419">
        <v>1400</v>
      </c>
      <c r="D10" s="419">
        <v>3340</v>
      </c>
      <c r="E10" s="443">
        <v>0.132203389830508</v>
      </c>
      <c r="F10" s="445" t="s">
        <v>1434</v>
      </c>
      <c r="G10" s="442"/>
      <c r="H10" s="442"/>
      <c r="I10" s="442"/>
      <c r="J10" s="463"/>
      <c r="M10" s="464"/>
    </row>
    <row r="11" s="434" customFormat="1" ht="22.5" customHeight="1" spans="1:13">
      <c r="A11" s="445"/>
      <c r="B11" s="448"/>
      <c r="C11" s="448"/>
      <c r="D11" s="448"/>
      <c r="E11" s="449"/>
      <c r="F11" s="445" t="s">
        <v>1435</v>
      </c>
      <c r="G11" s="442"/>
      <c r="H11" s="442"/>
      <c r="I11" s="442"/>
      <c r="J11" s="463"/>
      <c r="M11" s="464"/>
    </row>
    <row r="12" s="434" customFormat="1" ht="22.5" customHeight="1" spans="1:13">
      <c r="A12" s="450"/>
      <c r="B12" s="448"/>
      <c r="C12" s="448"/>
      <c r="D12" s="448"/>
      <c r="E12" s="449"/>
      <c r="F12" s="445" t="s">
        <v>1436</v>
      </c>
      <c r="G12" s="442"/>
      <c r="H12" s="442"/>
      <c r="I12" s="442"/>
      <c r="J12" s="463"/>
      <c r="M12" s="464"/>
    </row>
    <row r="13" s="434" customFormat="1" ht="22.5" customHeight="1" spans="1:13">
      <c r="A13" s="450"/>
      <c r="B13" s="448"/>
      <c r="C13" s="448"/>
      <c r="D13" s="448"/>
      <c r="E13" s="449"/>
      <c r="F13" s="451" t="s">
        <v>1437</v>
      </c>
      <c r="G13" s="442"/>
      <c r="H13" s="442"/>
      <c r="I13" s="442"/>
      <c r="J13" s="463"/>
      <c r="M13" s="464"/>
    </row>
    <row r="14" s="434" customFormat="1" ht="22.5" customHeight="1" spans="1:13">
      <c r="A14" s="452"/>
      <c r="B14" s="448"/>
      <c r="C14" s="448"/>
      <c r="D14" s="448"/>
      <c r="E14" s="449"/>
      <c r="F14" s="445" t="s">
        <v>1438</v>
      </c>
      <c r="G14" s="442"/>
      <c r="H14" s="442"/>
      <c r="I14" s="442"/>
      <c r="J14" s="463"/>
      <c r="M14" s="464"/>
    </row>
    <row r="15" s="434" customFormat="1" ht="22.5" customHeight="1" spans="1:13">
      <c r="A15" s="452"/>
      <c r="B15" s="448"/>
      <c r="C15" s="448"/>
      <c r="D15" s="448"/>
      <c r="E15" s="449"/>
      <c r="F15" s="445" t="s">
        <v>1439</v>
      </c>
      <c r="G15" s="442"/>
      <c r="H15" s="442"/>
      <c r="I15" s="442"/>
      <c r="J15" s="463"/>
      <c r="M15" s="464"/>
    </row>
    <row r="16" s="434" customFormat="1" ht="22.5" customHeight="1" spans="1:13">
      <c r="A16" s="452"/>
      <c r="B16" s="448"/>
      <c r="C16" s="448"/>
      <c r="D16" s="448"/>
      <c r="E16" s="449"/>
      <c r="F16" s="445" t="s">
        <v>1440</v>
      </c>
      <c r="G16" s="442"/>
      <c r="H16" s="442"/>
      <c r="I16" s="442"/>
      <c r="J16" s="463"/>
      <c r="M16" s="464"/>
    </row>
    <row r="17" s="434" customFormat="1" ht="22.5" customHeight="1" spans="1:13">
      <c r="A17" s="452"/>
      <c r="B17" s="448"/>
      <c r="C17" s="448"/>
      <c r="D17" s="448"/>
      <c r="E17" s="449"/>
      <c r="F17" s="445" t="s">
        <v>1441</v>
      </c>
      <c r="G17" s="442">
        <v>5000</v>
      </c>
      <c r="H17" s="442">
        <v>2900</v>
      </c>
      <c r="I17" s="442">
        <v>2001</v>
      </c>
      <c r="J17" s="463">
        <v>-0.321694915254237</v>
      </c>
      <c r="M17" s="464"/>
    </row>
    <row r="18" s="434" customFormat="1" ht="22.5" customHeight="1" spans="1:13">
      <c r="A18" s="453"/>
      <c r="B18" s="454"/>
      <c r="C18" s="454"/>
      <c r="D18" s="454"/>
      <c r="E18" s="455"/>
      <c r="F18" s="445" t="s">
        <v>1442</v>
      </c>
      <c r="G18" s="442">
        <v>5000</v>
      </c>
      <c r="H18" s="442">
        <v>2900</v>
      </c>
      <c r="I18" s="442">
        <v>2001</v>
      </c>
      <c r="J18" s="463">
        <v>-0.321694915254237</v>
      </c>
      <c r="M18" s="464"/>
    </row>
    <row r="19" s="434" customFormat="1" ht="22.5" customHeight="1" spans="1:10">
      <c r="A19" s="444" t="s">
        <v>173</v>
      </c>
      <c r="B19" s="442"/>
      <c r="C19" s="442"/>
      <c r="D19" s="442"/>
      <c r="E19" s="456"/>
      <c r="F19" s="444" t="s">
        <v>174</v>
      </c>
      <c r="G19" s="442"/>
      <c r="H19" s="442"/>
      <c r="I19" s="442">
        <v>1339</v>
      </c>
      <c r="J19" s="465"/>
    </row>
    <row r="20" s="434" customFormat="1" ht="22.5" customHeight="1" spans="1:10">
      <c r="A20" s="457" t="s">
        <v>175</v>
      </c>
      <c r="B20" s="447"/>
      <c r="C20" s="447"/>
      <c r="D20" s="447"/>
      <c r="E20" s="458"/>
      <c r="F20" s="457" t="s">
        <v>1443</v>
      </c>
      <c r="G20" s="442"/>
      <c r="H20" s="442"/>
      <c r="I20" s="442">
        <v>1271</v>
      </c>
      <c r="J20" s="466"/>
    </row>
    <row r="21" s="434" customFormat="1" ht="22.5" customHeight="1" spans="1:10">
      <c r="A21" s="457" t="s">
        <v>1444</v>
      </c>
      <c r="B21" s="447"/>
      <c r="C21" s="447"/>
      <c r="D21" s="447"/>
      <c r="E21" s="458"/>
      <c r="F21" s="457" t="s">
        <v>1445</v>
      </c>
      <c r="G21" s="459"/>
      <c r="H21" s="459"/>
      <c r="I21" s="459"/>
      <c r="J21" s="467"/>
    </row>
    <row r="22" s="434" customFormat="1" ht="20.1" customHeight="1" spans="1:10">
      <c r="A22" s="460"/>
      <c r="B22" s="461"/>
      <c r="C22" s="461"/>
      <c r="D22" s="461"/>
      <c r="E22" s="458"/>
      <c r="F22" s="457" t="s">
        <v>1446</v>
      </c>
      <c r="G22" s="459"/>
      <c r="H22" s="459"/>
      <c r="I22" s="442">
        <v>68</v>
      </c>
      <c r="J22" s="467"/>
    </row>
    <row r="23" ht="44.25" customHeight="1" spans="1:10">
      <c r="A23" s="462" t="s">
        <v>1447</v>
      </c>
      <c r="B23" s="462"/>
      <c r="C23" s="462"/>
      <c r="D23" s="462"/>
      <c r="E23" s="462"/>
      <c r="F23" s="462"/>
      <c r="G23" s="462"/>
      <c r="H23" s="462"/>
      <c r="I23" s="462"/>
      <c r="J23" s="462"/>
    </row>
    <row r="24" ht="20.1" customHeight="1"/>
    <row r="25" ht="20.1" customHeight="1"/>
    <row r="26" ht="20.1" customHeight="1"/>
    <row r="27" ht="20.1" customHeight="1"/>
  </sheetData>
  <mergeCells count="4">
    <mergeCell ref="A1:F1"/>
    <mergeCell ref="A2:J2"/>
    <mergeCell ref="G3:J3"/>
    <mergeCell ref="A23:J23"/>
  </mergeCells>
  <printOptions horizontalCentered="1"/>
  <pageMargins left="0.15748031496063" right="0.15748031496063" top="0.511811023622047" bottom="0.31496062992126" header="0.31496062992126" footer="0.31496062992126"/>
  <pageSetup paperSize="9" scale="66" firstPageNumber="28" fitToHeight="0" orientation="landscape" blackAndWhite="1" useFirstPageNumber="1" errors="blank"/>
  <headerFooter alignWithMargins="0">
    <oddFooter>&amp;C第 &amp;P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E37" sqref="E37"/>
    </sheetView>
  </sheetViews>
  <sheetFormatPr defaultColWidth="9" defaultRowHeight="13.5" outlineLevelCol="3"/>
  <cols>
    <col min="1" max="3" width="22.125" customWidth="1"/>
    <col min="4" max="4" width="27" customWidth="1"/>
    <col min="5" max="5" width="28.875" customWidth="1"/>
  </cols>
  <sheetData>
    <row r="1" ht="89.25" customHeight="1" spans="1:4">
      <c r="A1" s="79" t="s">
        <v>1448</v>
      </c>
      <c r="B1" s="80"/>
      <c r="C1" s="80"/>
      <c r="D1" s="80"/>
    </row>
    <row r="2" ht="27" customHeight="1" spans="1:4">
      <c r="A2" s="107" t="s">
        <v>1449</v>
      </c>
      <c r="B2" s="107"/>
      <c r="C2" s="107"/>
      <c r="D2" s="107"/>
    </row>
    <row r="3" ht="37.5" customHeight="1" spans="1:4">
      <c r="A3" s="107"/>
      <c r="B3" s="107"/>
      <c r="C3" s="107"/>
      <c r="D3" s="107"/>
    </row>
    <row r="4" ht="27" customHeight="1" spans="1:4">
      <c r="A4" s="107"/>
      <c r="B4" s="107"/>
      <c r="C4" s="107"/>
      <c r="D4" s="107"/>
    </row>
    <row r="5" ht="36.75" customHeight="1" spans="1:4">
      <c r="A5" s="107"/>
      <c r="B5" s="107"/>
      <c r="C5" s="107"/>
      <c r="D5" s="107"/>
    </row>
    <row r="6" ht="36.75" customHeight="1" spans="1:4">
      <c r="A6" s="107"/>
      <c r="B6" s="107"/>
      <c r="C6" s="107"/>
      <c r="D6" s="107"/>
    </row>
    <row r="7" ht="36.75" customHeight="1" spans="1:4">
      <c r="A7" s="107"/>
      <c r="B7" s="107"/>
      <c r="C7" s="107"/>
      <c r="D7" s="107"/>
    </row>
    <row r="8" ht="75" customHeight="1" spans="1:4">
      <c r="A8" s="107"/>
      <c r="B8" s="107"/>
      <c r="C8" s="107"/>
      <c r="D8" s="107"/>
    </row>
    <row r="9" ht="16.5" customHeight="1" spans="1:4">
      <c r="A9" s="107"/>
      <c r="B9" s="107"/>
      <c r="C9" s="107"/>
      <c r="D9" s="107"/>
    </row>
    <row r="10" customHeight="1" spans="1:4">
      <c r="A10" s="107"/>
      <c r="B10" s="107"/>
      <c r="C10" s="107"/>
      <c r="D10" s="107"/>
    </row>
    <row r="11" ht="64.5" customHeight="1" spans="1:4">
      <c r="A11" s="107"/>
      <c r="B11" s="107"/>
      <c r="C11" s="107"/>
      <c r="D11" s="107"/>
    </row>
    <row r="12" ht="1.5" customHeight="1" spans="1:4">
      <c r="A12" s="107"/>
      <c r="B12" s="107"/>
      <c r="C12" s="107"/>
      <c r="D12" s="107"/>
    </row>
    <row r="13" ht="14.25" hidden="1" customHeight="1" spans="1:4">
      <c r="A13" s="107"/>
      <c r="B13" s="107"/>
      <c r="C13" s="107"/>
      <c r="D13" s="107"/>
    </row>
    <row r="14" ht="14.25" hidden="1" customHeight="1" spans="1:4">
      <c r="A14" s="107"/>
      <c r="B14" s="107"/>
      <c r="C14" s="107"/>
      <c r="D14" s="107"/>
    </row>
    <row r="15" ht="14.25" hidden="1" customHeight="1" spans="1:4">
      <c r="A15" s="107"/>
      <c r="B15" s="107"/>
      <c r="C15" s="107"/>
      <c r="D15" s="107"/>
    </row>
    <row r="16" ht="14.25" hidden="1" customHeight="1" spans="1:4">
      <c r="A16" s="107"/>
      <c r="B16" s="107"/>
      <c r="C16" s="107"/>
      <c r="D16" s="107"/>
    </row>
    <row r="17" ht="14.25" hidden="1" customHeight="1" spans="1:4">
      <c r="A17" s="107"/>
      <c r="B17" s="107"/>
      <c r="C17" s="107"/>
      <c r="D17" s="107"/>
    </row>
    <row r="18" ht="14.25" hidden="1" customHeight="1" spans="1:4">
      <c r="A18" s="107"/>
      <c r="B18" s="107"/>
      <c r="C18" s="107"/>
      <c r="D18" s="107"/>
    </row>
    <row r="19" ht="14.25" hidden="1" customHeight="1" spans="1:4">
      <c r="A19" s="107"/>
      <c r="B19" s="107"/>
      <c r="C19" s="107"/>
      <c r="D19" s="107"/>
    </row>
    <row r="20" ht="14.25" hidden="1" customHeight="1" spans="1:4">
      <c r="A20" s="107"/>
      <c r="B20" s="107"/>
      <c r="C20" s="107"/>
      <c r="D20" s="107"/>
    </row>
    <row r="21" ht="14.25" hidden="1" customHeight="1" spans="1:4">
      <c r="A21" s="107"/>
      <c r="B21" s="107"/>
      <c r="C21" s="107"/>
      <c r="D21" s="107"/>
    </row>
    <row r="22" ht="14.25" hidden="1" customHeight="1" spans="1:4">
      <c r="A22" s="107"/>
      <c r="B22" s="107"/>
      <c r="C22" s="107"/>
      <c r="D22" s="107"/>
    </row>
    <row r="23" ht="14.25" hidden="1" customHeight="1" spans="1:4">
      <c r="A23" s="107"/>
      <c r="B23" s="107"/>
      <c r="C23" s="107"/>
      <c r="D23" s="107"/>
    </row>
    <row r="24" ht="14.25" hidden="1" customHeight="1" spans="1:4">
      <c r="A24" s="107"/>
      <c r="B24" s="107"/>
      <c r="C24" s="107"/>
      <c r="D24" s="107"/>
    </row>
    <row r="25" ht="14.25" hidden="1" customHeight="1" spans="1:4">
      <c r="A25" s="107"/>
      <c r="B25" s="107"/>
      <c r="C25" s="107"/>
      <c r="D25" s="107"/>
    </row>
    <row r="26" ht="14.25" hidden="1" customHeight="1" spans="1:4">
      <c r="A26" s="107"/>
      <c r="B26" s="107"/>
      <c r="C26" s="107"/>
      <c r="D26" s="107"/>
    </row>
    <row r="27" ht="29.25" hidden="1" customHeight="1" spans="1:4">
      <c r="A27" s="107"/>
      <c r="B27" s="107"/>
      <c r="C27" s="107"/>
      <c r="D27" s="107"/>
    </row>
    <row r="28" ht="14.25" hidden="1" customHeight="1" spans="1:4">
      <c r="A28" s="107"/>
      <c r="B28" s="107"/>
      <c r="C28" s="107"/>
      <c r="D28" s="107"/>
    </row>
    <row r="29" ht="14.25" hidden="1" customHeight="1" spans="1:4">
      <c r="A29" s="107"/>
      <c r="B29" s="107"/>
      <c r="C29" s="107"/>
      <c r="D29" s="107"/>
    </row>
    <row r="30" ht="14.25" hidden="1" customHeight="1" spans="1:4">
      <c r="A30" s="107"/>
      <c r="B30" s="107"/>
      <c r="C30" s="107"/>
      <c r="D30" s="107"/>
    </row>
    <row r="31" ht="14.25" hidden="1" customHeight="1" spans="1:4">
      <c r="A31" s="107"/>
      <c r="B31" s="107"/>
      <c r="C31" s="107"/>
      <c r="D31" s="107"/>
    </row>
    <row r="32" ht="14.25" hidden="1" customHeight="1" spans="1:4">
      <c r="A32" s="107"/>
      <c r="B32" s="107"/>
      <c r="C32" s="107"/>
      <c r="D32" s="107"/>
    </row>
    <row r="33" ht="14.25" hidden="1" customHeight="1" spans="1:4">
      <c r="A33" s="107"/>
      <c r="B33" s="107"/>
      <c r="C33" s="107"/>
      <c r="D33" s="107"/>
    </row>
    <row r="34" ht="14.25" hidden="1" customHeight="1" spans="1:4">
      <c r="A34" s="107"/>
      <c r="B34" s="107"/>
      <c r="C34" s="107"/>
      <c r="D34" s="107"/>
    </row>
    <row r="35" ht="14.25" hidden="1" customHeight="1" spans="1:4">
      <c r="A35" s="107"/>
      <c r="B35" s="107"/>
      <c r="C35" s="107"/>
      <c r="D35" s="107"/>
    </row>
  </sheetData>
  <mergeCells count="2">
    <mergeCell ref="A1:D1"/>
    <mergeCell ref="A2:D35"/>
  </mergeCells>
  <pageMargins left="0.708661417322835" right="0.708661417322835" top="1.37795275590551" bottom="0.748031496062992" header="0.31496062992126" footer="0.31496062992126"/>
  <pageSetup paperSize="9" scale="95"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rgb="FF00FF00"/>
    <pageSetUpPr fitToPage="1"/>
  </sheetPr>
  <dimension ref="A1:D35"/>
  <sheetViews>
    <sheetView showZeros="0" workbookViewId="0">
      <selection activeCell="E14" sqref="E14"/>
    </sheetView>
  </sheetViews>
  <sheetFormatPr defaultColWidth="9" defaultRowHeight="14.25" outlineLevelCol="3"/>
  <cols>
    <col min="1" max="1" width="38.125" style="408" customWidth="1"/>
    <col min="2" max="2" width="11.625" style="409" customWidth="1"/>
    <col min="3" max="3" width="40.375" style="409" customWidth="1"/>
    <col min="4" max="4" width="11.625" style="409" customWidth="1"/>
    <col min="5" max="247" width="9" style="409"/>
    <col min="248" max="248" width="36.75" style="409" customWidth="1"/>
    <col min="249" max="249" width="11.625" style="409" customWidth="1"/>
    <col min="250" max="250" width="8.125" style="409" customWidth="1"/>
    <col min="251" max="251" width="36.5" style="409" customWidth="1"/>
    <col min="252" max="252" width="10.75" style="409" customWidth="1"/>
    <col min="253" max="253" width="8.125" style="409" customWidth="1"/>
    <col min="254" max="254" width="9.125" style="409" customWidth="1"/>
    <col min="255" max="258" width="9" style="409" hidden="1" customWidth="1"/>
    <col min="259" max="503" width="9" style="409"/>
    <col min="504" max="504" width="36.75" style="409" customWidth="1"/>
    <col min="505" max="505" width="11.625" style="409" customWidth="1"/>
    <col min="506" max="506" width="8.125" style="409" customWidth="1"/>
    <col min="507" max="507" width="36.5" style="409" customWidth="1"/>
    <col min="508" max="508" width="10.75" style="409" customWidth="1"/>
    <col min="509" max="509" width="8.125" style="409" customWidth="1"/>
    <col min="510" max="510" width="9.125" style="409" customWidth="1"/>
    <col min="511" max="514" width="9" style="409" hidden="1" customWidth="1"/>
    <col min="515" max="759" width="9" style="409"/>
    <col min="760" max="760" width="36.75" style="409" customWidth="1"/>
    <col min="761" max="761" width="11.625" style="409" customWidth="1"/>
    <col min="762" max="762" width="8.125" style="409" customWidth="1"/>
    <col min="763" max="763" width="36.5" style="409" customWidth="1"/>
    <col min="764" max="764" width="10.75" style="409" customWidth="1"/>
    <col min="765" max="765" width="8.125" style="409" customWidth="1"/>
    <col min="766" max="766" width="9.125" style="409" customWidth="1"/>
    <col min="767" max="770" width="9" style="409" hidden="1" customWidth="1"/>
    <col min="771" max="1015" width="9" style="409"/>
    <col min="1016" max="1016" width="36.75" style="409" customWidth="1"/>
    <col min="1017" max="1017" width="11.625" style="409" customWidth="1"/>
    <col min="1018" max="1018" width="8.125" style="409" customWidth="1"/>
    <col min="1019" max="1019" width="36.5" style="409" customWidth="1"/>
    <col min="1020" max="1020" width="10.75" style="409" customWidth="1"/>
    <col min="1021" max="1021" width="8.125" style="409" customWidth="1"/>
    <col min="1022" max="1022" width="9.125" style="409" customWidth="1"/>
    <col min="1023" max="1026" width="9" style="409" hidden="1" customWidth="1"/>
    <col min="1027" max="1271" width="9" style="409"/>
    <col min="1272" max="1272" width="36.75" style="409" customWidth="1"/>
    <col min="1273" max="1273" width="11.625" style="409" customWidth="1"/>
    <col min="1274" max="1274" width="8.125" style="409" customWidth="1"/>
    <col min="1275" max="1275" width="36.5" style="409" customWidth="1"/>
    <col min="1276" max="1276" width="10.75" style="409" customWidth="1"/>
    <col min="1277" max="1277" width="8.125" style="409" customWidth="1"/>
    <col min="1278" max="1278" width="9.125" style="409" customWidth="1"/>
    <col min="1279" max="1282" width="9" style="409" hidden="1" customWidth="1"/>
    <col min="1283" max="1527" width="9" style="409"/>
    <col min="1528" max="1528" width="36.75" style="409" customWidth="1"/>
    <col min="1529" max="1529" width="11.625" style="409" customWidth="1"/>
    <col min="1530" max="1530" width="8.125" style="409" customWidth="1"/>
    <col min="1531" max="1531" width="36.5" style="409" customWidth="1"/>
    <col min="1532" max="1532" width="10.75" style="409" customWidth="1"/>
    <col min="1533" max="1533" width="8.125" style="409" customWidth="1"/>
    <col min="1534" max="1534" width="9.125" style="409" customWidth="1"/>
    <col min="1535" max="1538" width="9" style="409" hidden="1" customWidth="1"/>
    <col min="1539" max="1783" width="9" style="409"/>
    <col min="1784" max="1784" width="36.75" style="409" customWidth="1"/>
    <col min="1785" max="1785" width="11.625" style="409" customWidth="1"/>
    <col min="1786" max="1786" width="8.125" style="409" customWidth="1"/>
    <col min="1787" max="1787" width="36.5" style="409" customWidth="1"/>
    <col min="1788" max="1788" width="10.75" style="409" customWidth="1"/>
    <col min="1789" max="1789" width="8.125" style="409" customWidth="1"/>
    <col min="1790" max="1790" width="9.125" style="409" customWidth="1"/>
    <col min="1791" max="1794" width="9" style="409" hidden="1" customWidth="1"/>
    <col min="1795" max="2039" width="9" style="409"/>
    <col min="2040" max="2040" width="36.75" style="409" customWidth="1"/>
    <col min="2041" max="2041" width="11.625" style="409" customWidth="1"/>
    <col min="2042" max="2042" width="8.125" style="409" customWidth="1"/>
    <col min="2043" max="2043" width="36.5" style="409" customWidth="1"/>
    <col min="2044" max="2044" width="10.75" style="409" customWidth="1"/>
    <col min="2045" max="2045" width="8.125" style="409" customWidth="1"/>
    <col min="2046" max="2046" width="9.125" style="409" customWidth="1"/>
    <col min="2047" max="2050" width="9" style="409" hidden="1" customWidth="1"/>
    <col min="2051" max="2295" width="9" style="409"/>
    <col min="2296" max="2296" width="36.75" style="409" customWidth="1"/>
    <col min="2297" max="2297" width="11.625" style="409" customWidth="1"/>
    <col min="2298" max="2298" width="8.125" style="409" customWidth="1"/>
    <col min="2299" max="2299" width="36.5" style="409" customWidth="1"/>
    <col min="2300" max="2300" width="10.75" style="409" customWidth="1"/>
    <col min="2301" max="2301" width="8.125" style="409" customWidth="1"/>
    <col min="2302" max="2302" width="9.125" style="409" customWidth="1"/>
    <col min="2303" max="2306" width="9" style="409" hidden="1" customWidth="1"/>
    <col min="2307" max="2551" width="9" style="409"/>
    <col min="2552" max="2552" width="36.75" style="409" customWidth="1"/>
    <col min="2553" max="2553" width="11.625" style="409" customWidth="1"/>
    <col min="2554" max="2554" width="8.125" style="409" customWidth="1"/>
    <col min="2555" max="2555" width="36.5" style="409" customWidth="1"/>
    <col min="2556" max="2556" width="10.75" style="409" customWidth="1"/>
    <col min="2557" max="2557" width="8.125" style="409" customWidth="1"/>
    <col min="2558" max="2558" width="9.125" style="409" customWidth="1"/>
    <col min="2559" max="2562" width="9" style="409" hidden="1" customWidth="1"/>
    <col min="2563" max="2807" width="9" style="409"/>
    <col min="2808" max="2808" width="36.75" style="409" customWidth="1"/>
    <col min="2809" max="2809" width="11.625" style="409" customWidth="1"/>
    <col min="2810" max="2810" width="8.125" style="409" customWidth="1"/>
    <col min="2811" max="2811" width="36.5" style="409" customWidth="1"/>
    <col min="2812" max="2812" width="10.75" style="409" customWidth="1"/>
    <col min="2813" max="2813" width="8.125" style="409" customWidth="1"/>
    <col min="2814" max="2814" width="9.125" style="409" customWidth="1"/>
    <col min="2815" max="2818" width="9" style="409" hidden="1" customWidth="1"/>
    <col min="2819" max="3063" width="9" style="409"/>
    <col min="3064" max="3064" width="36.75" style="409" customWidth="1"/>
    <col min="3065" max="3065" width="11.625" style="409" customWidth="1"/>
    <col min="3066" max="3066" width="8.125" style="409" customWidth="1"/>
    <col min="3067" max="3067" width="36.5" style="409" customWidth="1"/>
    <col min="3068" max="3068" width="10.75" style="409" customWidth="1"/>
    <col min="3069" max="3069" width="8.125" style="409" customWidth="1"/>
    <col min="3070" max="3070" width="9.125" style="409" customWidth="1"/>
    <col min="3071" max="3074" width="9" style="409" hidden="1" customWidth="1"/>
    <col min="3075" max="3319" width="9" style="409"/>
    <col min="3320" max="3320" width="36.75" style="409" customWidth="1"/>
    <col min="3321" max="3321" width="11.625" style="409" customWidth="1"/>
    <col min="3322" max="3322" width="8.125" style="409" customWidth="1"/>
    <col min="3323" max="3323" width="36.5" style="409" customWidth="1"/>
    <col min="3324" max="3324" width="10.75" style="409" customWidth="1"/>
    <col min="3325" max="3325" width="8.125" style="409" customWidth="1"/>
    <col min="3326" max="3326" width="9.125" style="409" customWidth="1"/>
    <col min="3327" max="3330" width="9" style="409" hidden="1" customWidth="1"/>
    <col min="3331" max="3575" width="9" style="409"/>
    <col min="3576" max="3576" width="36.75" style="409" customWidth="1"/>
    <col min="3577" max="3577" width="11.625" style="409" customWidth="1"/>
    <col min="3578" max="3578" width="8.125" style="409" customWidth="1"/>
    <col min="3579" max="3579" width="36.5" style="409" customWidth="1"/>
    <col min="3580" max="3580" width="10.75" style="409" customWidth="1"/>
    <col min="3581" max="3581" width="8.125" style="409" customWidth="1"/>
    <col min="3582" max="3582" width="9.125" style="409" customWidth="1"/>
    <col min="3583" max="3586" width="9" style="409" hidden="1" customWidth="1"/>
    <col min="3587" max="3831" width="9" style="409"/>
    <col min="3832" max="3832" width="36.75" style="409" customWidth="1"/>
    <col min="3833" max="3833" width="11.625" style="409" customWidth="1"/>
    <col min="3834" max="3834" width="8.125" style="409" customWidth="1"/>
    <col min="3835" max="3835" width="36.5" style="409" customWidth="1"/>
    <col min="3836" max="3836" width="10.75" style="409" customWidth="1"/>
    <col min="3837" max="3837" width="8.125" style="409" customWidth="1"/>
    <col min="3838" max="3838" width="9.125" style="409" customWidth="1"/>
    <col min="3839" max="3842" width="9" style="409" hidden="1" customWidth="1"/>
    <col min="3843" max="4087" width="9" style="409"/>
    <col min="4088" max="4088" width="36.75" style="409" customWidth="1"/>
    <col min="4089" max="4089" width="11.625" style="409" customWidth="1"/>
    <col min="4090" max="4090" width="8.125" style="409" customWidth="1"/>
    <col min="4091" max="4091" width="36.5" style="409" customWidth="1"/>
    <col min="4092" max="4092" width="10.75" style="409" customWidth="1"/>
    <col min="4093" max="4093" width="8.125" style="409" customWidth="1"/>
    <col min="4094" max="4094" width="9.125" style="409" customWidth="1"/>
    <col min="4095" max="4098" width="9" style="409" hidden="1" customWidth="1"/>
    <col min="4099" max="4343" width="9" style="409"/>
    <col min="4344" max="4344" width="36.75" style="409" customWidth="1"/>
    <col min="4345" max="4345" width="11.625" style="409" customWidth="1"/>
    <col min="4346" max="4346" width="8.125" style="409" customWidth="1"/>
    <col min="4347" max="4347" width="36.5" style="409" customWidth="1"/>
    <col min="4348" max="4348" width="10.75" style="409" customWidth="1"/>
    <col min="4349" max="4349" width="8.125" style="409" customWidth="1"/>
    <col min="4350" max="4350" width="9.125" style="409" customWidth="1"/>
    <col min="4351" max="4354" width="9" style="409" hidden="1" customWidth="1"/>
    <col min="4355" max="4599" width="9" style="409"/>
    <col min="4600" max="4600" width="36.75" style="409" customWidth="1"/>
    <col min="4601" max="4601" width="11.625" style="409" customWidth="1"/>
    <col min="4602" max="4602" width="8.125" style="409" customWidth="1"/>
    <col min="4603" max="4603" width="36.5" style="409" customWidth="1"/>
    <col min="4604" max="4604" width="10.75" style="409" customWidth="1"/>
    <col min="4605" max="4605" width="8.125" style="409" customWidth="1"/>
    <col min="4606" max="4606" width="9.125" style="409" customWidth="1"/>
    <col min="4607" max="4610" width="9" style="409" hidden="1" customWidth="1"/>
    <col min="4611" max="4855" width="9" style="409"/>
    <col min="4856" max="4856" width="36.75" style="409" customWidth="1"/>
    <col min="4857" max="4857" width="11.625" style="409" customWidth="1"/>
    <col min="4858" max="4858" width="8.125" style="409" customWidth="1"/>
    <col min="4859" max="4859" width="36.5" style="409" customWidth="1"/>
    <col min="4860" max="4860" width="10.75" style="409" customWidth="1"/>
    <col min="4861" max="4861" width="8.125" style="409" customWidth="1"/>
    <col min="4862" max="4862" width="9.125" style="409" customWidth="1"/>
    <col min="4863" max="4866" width="9" style="409" hidden="1" customWidth="1"/>
    <col min="4867" max="5111" width="9" style="409"/>
    <col min="5112" max="5112" width="36.75" style="409" customWidth="1"/>
    <col min="5113" max="5113" width="11.625" style="409" customWidth="1"/>
    <col min="5114" max="5114" width="8.125" style="409" customWidth="1"/>
    <col min="5115" max="5115" width="36.5" style="409" customWidth="1"/>
    <col min="5116" max="5116" width="10.75" style="409" customWidth="1"/>
    <col min="5117" max="5117" width="8.125" style="409" customWidth="1"/>
    <col min="5118" max="5118" width="9.125" style="409" customWidth="1"/>
    <col min="5119" max="5122" width="9" style="409" hidden="1" customWidth="1"/>
    <col min="5123" max="5367" width="9" style="409"/>
    <col min="5368" max="5368" width="36.75" style="409" customWidth="1"/>
    <col min="5369" max="5369" width="11.625" style="409" customWidth="1"/>
    <col min="5370" max="5370" width="8.125" style="409" customWidth="1"/>
    <col min="5371" max="5371" width="36.5" style="409" customWidth="1"/>
    <col min="5372" max="5372" width="10.75" style="409" customWidth="1"/>
    <col min="5373" max="5373" width="8.125" style="409" customWidth="1"/>
    <col min="5374" max="5374" width="9.125" style="409" customWidth="1"/>
    <col min="5375" max="5378" width="9" style="409" hidden="1" customWidth="1"/>
    <col min="5379" max="5623" width="9" style="409"/>
    <col min="5624" max="5624" width="36.75" style="409" customWidth="1"/>
    <col min="5625" max="5625" width="11.625" style="409" customWidth="1"/>
    <col min="5626" max="5626" width="8.125" style="409" customWidth="1"/>
    <col min="5627" max="5627" width="36.5" style="409" customWidth="1"/>
    <col min="5628" max="5628" width="10.75" style="409" customWidth="1"/>
    <col min="5629" max="5629" width="8.125" style="409" customWidth="1"/>
    <col min="5630" max="5630" width="9.125" style="409" customWidth="1"/>
    <col min="5631" max="5634" width="9" style="409" hidden="1" customWidth="1"/>
    <col min="5635" max="5879" width="9" style="409"/>
    <col min="5880" max="5880" width="36.75" style="409" customWidth="1"/>
    <col min="5881" max="5881" width="11.625" style="409" customWidth="1"/>
    <col min="5882" max="5882" width="8.125" style="409" customWidth="1"/>
    <col min="5883" max="5883" width="36.5" style="409" customWidth="1"/>
    <col min="5884" max="5884" width="10.75" style="409" customWidth="1"/>
    <col min="5885" max="5885" width="8.125" style="409" customWidth="1"/>
    <col min="5886" max="5886" width="9.125" style="409" customWidth="1"/>
    <col min="5887" max="5890" width="9" style="409" hidden="1" customWidth="1"/>
    <col min="5891" max="6135" width="9" style="409"/>
    <col min="6136" max="6136" width="36.75" style="409" customWidth="1"/>
    <col min="6137" max="6137" width="11.625" style="409" customWidth="1"/>
    <col min="6138" max="6138" width="8.125" style="409" customWidth="1"/>
    <col min="6139" max="6139" width="36.5" style="409" customWidth="1"/>
    <col min="6140" max="6140" width="10.75" style="409" customWidth="1"/>
    <col min="6141" max="6141" width="8.125" style="409" customWidth="1"/>
    <col min="6142" max="6142" width="9.125" style="409" customWidth="1"/>
    <col min="6143" max="6146" width="9" style="409" hidden="1" customWidth="1"/>
    <col min="6147" max="6391" width="9" style="409"/>
    <col min="6392" max="6392" width="36.75" style="409" customWidth="1"/>
    <col min="6393" max="6393" width="11.625" style="409" customWidth="1"/>
    <col min="6394" max="6394" width="8.125" style="409" customWidth="1"/>
    <col min="6395" max="6395" width="36.5" style="409" customWidth="1"/>
    <col min="6396" max="6396" width="10.75" style="409" customWidth="1"/>
    <col min="6397" max="6397" width="8.125" style="409" customWidth="1"/>
    <col min="6398" max="6398" width="9.125" style="409" customWidth="1"/>
    <col min="6399" max="6402" width="9" style="409" hidden="1" customWidth="1"/>
    <col min="6403" max="6647" width="9" style="409"/>
    <col min="6648" max="6648" width="36.75" style="409" customWidth="1"/>
    <col min="6649" max="6649" width="11.625" style="409" customWidth="1"/>
    <col min="6650" max="6650" width="8.125" style="409" customWidth="1"/>
    <col min="6651" max="6651" width="36.5" style="409" customWidth="1"/>
    <col min="6652" max="6652" width="10.75" style="409" customWidth="1"/>
    <col min="6653" max="6653" width="8.125" style="409" customWidth="1"/>
    <col min="6654" max="6654" width="9.125" style="409" customWidth="1"/>
    <col min="6655" max="6658" width="9" style="409" hidden="1" customWidth="1"/>
    <col min="6659" max="6903" width="9" style="409"/>
    <col min="6904" max="6904" width="36.75" style="409" customWidth="1"/>
    <col min="6905" max="6905" width="11.625" style="409" customWidth="1"/>
    <col min="6906" max="6906" width="8.125" style="409" customWidth="1"/>
    <col min="6907" max="6907" width="36.5" style="409" customWidth="1"/>
    <col min="6908" max="6908" width="10.75" style="409" customWidth="1"/>
    <col min="6909" max="6909" width="8.125" style="409" customWidth="1"/>
    <col min="6910" max="6910" width="9.125" style="409" customWidth="1"/>
    <col min="6911" max="6914" width="9" style="409" hidden="1" customWidth="1"/>
    <col min="6915" max="7159" width="9" style="409"/>
    <col min="7160" max="7160" width="36.75" style="409" customWidth="1"/>
    <col min="7161" max="7161" width="11.625" style="409" customWidth="1"/>
    <col min="7162" max="7162" width="8.125" style="409" customWidth="1"/>
    <col min="7163" max="7163" width="36.5" style="409" customWidth="1"/>
    <col min="7164" max="7164" width="10.75" style="409" customWidth="1"/>
    <col min="7165" max="7165" width="8.125" style="409" customWidth="1"/>
    <col min="7166" max="7166" width="9.125" style="409" customWidth="1"/>
    <col min="7167" max="7170" width="9" style="409" hidden="1" customWidth="1"/>
    <col min="7171" max="7415" width="9" style="409"/>
    <col min="7416" max="7416" width="36.75" style="409" customWidth="1"/>
    <col min="7417" max="7417" width="11.625" style="409" customWidth="1"/>
    <col min="7418" max="7418" width="8.125" style="409" customWidth="1"/>
    <col min="7419" max="7419" width="36.5" style="409" customWidth="1"/>
    <col min="7420" max="7420" width="10.75" style="409" customWidth="1"/>
    <col min="7421" max="7421" width="8.125" style="409" customWidth="1"/>
    <col min="7422" max="7422" width="9.125" style="409" customWidth="1"/>
    <col min="7423" max="7426" width="9" style="409" hidden="1" customWidth="1"/>
    <col min="7427" max="7671" width="9" style="409"/>
    <col min="7672" max="7672" width="36.75" style="409" customWidth="1"/>
    <col min="7673" max="7673" width="11.625" style="409" customWidth="1"/>
    <col min="7674" max="7674" width="8.125" style="409" customWidth="1"/>
    <col min="7675" max="7675" width="36.5" style="409" customWidth="1"/>
    <col min="7676" max="7676" width="10.75" style="409" customWidth="1"/>
    <col min="7677" max="7677" width="8.125" style="409" customWidth="1"/>
    <col min="7678" max="7678" width="9.125" style="409" customWidth="1"/>
    <col min="7679" max="7682" width="9" style="409" hidden="1" customWidth="1"/>
    <col min="7683" max="7927" width="9" style="409"/>
    <col min="7928" max="7928" width="36.75" style="409" customWidth="1"/>
    <col min="7929" max="7929" width="11.625" style="409" customWidth="1"/>
    <col min="7930" max="7930" width="8.125" style="409" customWidth="1"/>
    <col min="7931" max="7931" width="36.5" style="409" customWidth="1"/>
    <col min="7932" max="7932" width="10.75" style="409" customWidth="1"/>
    <col min="7933" max="7933" width="8.125" style="409" customWidth="1"/>
    <col min="7934" max="7934" width="9.125" style="409" customWidth="1"/>
    <col min="7935" max="7938" width="9" style="409" hidden="1" customWidth="1"/>
    <col min="7939" max="8183" width="9" style="409"/>
    <col min="8184" max="8184" width="36.75" style="409" customWidth="1"/>
    <col min="8185" max="8185" width="11.625" style="409" customWidth="1"/>
    <col min="8186" max="8186" width="8.125" style="409" customWidth="1"/>
    <col min="8187" max="8187" width="36.5" style="409" customWidth="1"/>
    <col min="8188" max="8188" width="10.75" style="409" customWidth="1"/>
    <col min="8189" max="8189" width="8.125" style="409" customWidth="1"/>
    <col min="8190" max="8190" width="9.125" style="409" customWidth="1"/>
    <col min="8191" max="8194" width="9" style="409" hidden="1" customWidth="1"/>
    <col min="8195" max="8439" width="9" style="409"/>
    <col min="8440" max="8440" width="36.75" style="409" customWidth="1"/>
    <col min="8441" max="8441" width="11.625" style="409" customWidth="1"/>
    <col min="8442" max="8442" width="8.125" style="409" customWidth="1"/>
    <col min="8443" max="8443" width="36.5" style="409" customWidth="1"/>
    <col min="8444" max="8444" width="10.75" style="409" customWidth="1"/>
    <col min="8445" max="8445" width="8.125" style="409" customWidth="1"/>
    <col min="8446" max="8446" width="9.125" style="409" customWidth="1"/>
    <col min="8447" max="8450" width="9" style="409" hidden="1" customWidth="1"/>
    <col min="8451" max="8695" width="9" style="409"/>
    <col min="8696" max="8696" width="36.75" style="409" customWidth="1"/>
    <col min="8697" max="8697" width="11.625" style="409" customWidth="1"/>
    <col min="8698" max="8698" width="8.125" style="409" customWidth="1"/>
    <col min="8699" max="8699" width="36.5" style="409" customWidth="1"/>
    <col min="8700" max="8700" width="10.75" style="409" customWidth="1"/>
    <col min="8701" max="8701" width="8.125" style="409" customWidth="1"/>
    <col min="8702" max="8702" width="9.125" style="409" customWidth="1"/>
    <col min="8703" max="8706" width="9" style="409" hidden="1" customWidth="1"/>
    <col min="8707" max="8951" width="9" style="409"/>
    <col min="8952" max="8952" width="36.75" style="409" customWidth="1"/>
    <col min="8953" max="8953" width="11.625" style="409" customWidth="1"/>
    <col min="8954" max="8954" width="8.125" style="409" customWidth="1"/>
    <col min="8955" max="8955" width="36.5" style="409" customWidth="1"/>
    <col min="8956" max="8956" width="10.75" style="409" customWidth="1"/>
    <col min="8957" max="8957" width="8.125" style="409" customWidth="1"/>
    <col min="8958" max="8958" width="9.125" style="409" customWidth="1"/>
    <col min="8959" max="8962" width="9" style="409" hidden="1" customWidth="1"/>
    <col min="8963" max="9207" width="9" style="409"/>
    <col min="9208" max="9208" width="36.75" style="409" customWidth="1"/>
    <col min="9209" max="9209" width="11.625" style="409" customWidth="1"/>
    <col min="9210" max="9210" width="8.125" style="409" customWidth="1"/>
    <col min="9211" max="9211" width="36.5" style="409" customWidth="1"/>
    <col min="9212" max="9212" width="10.75" style="409" customWidth="1"/>
    <col min="9213" max="9213" width="8.125" style="409" customWidth="1"/>
    <col min="9214" max="9214" width="9.125" style="409" customWidth="1"/>
    <col min="9215" max="9218" width="9" style="409" hidden="1" customWidth="1"/>
    <col min="9219" max="9463" width="9" style="409"/>
    <col min="9464" max="9464" width="36.75" style="409" customWidth="1"/>
    <col min="9465" max="9465" width="11.625" style="409" customWidth="1"/>
    <col min="9466" max="9466" width="8.125" style="409" customWidth="1"/>
    <col min="9467" max="9467" width="36.5" style="409" customWidth="1"/>
    <col min="9468" max="9468" width="10.75" style="409" customWidth="1"/>
    <col min="9469" max="9469" width="8.125" style="409" customWidth="1"/>
    <col min="9470" max="9470" width="9.125" style="409" customWidth="1"/>
    <col min="9471" max="9474" width="9" style="409" hidden="1" customWidth="1"/>
    <col min="9475" max="9719" width="9" style="409"/>
    <col min="9720" max="9720" width="36.75" style="409" customWidth="1"/>
    <col min="9721" max="9721" width="11.625" style="409" customWidth="1"/>
    <col min="9722" max="9722" width="8.125" style="409" customWidth="1"/>
    <col min="9723" max="9723" width="36.5" style="409" customWidth="1"/>
    <col min="9724" max="9724" width="10.75" style="409" customWidth="1"/>
    <col min="9725" max="9725" width="8.125" style="409" customWidth="1"/>
    <col min="9726" max="9726" width="9.125" style="409" customWidth="1"/>
    <col min="9727" max="9730" width="9" style="409" hidden="1" customWidth="1"/>
    <col min="9731" max="9975" width="9" style="409"/>
    <col min="9976" max="9976" width="36.75" style="409" customWidth="1"/>
    <col min="9977" max="9977" width="11.625" style="409" customWidth="1"/>
    <col min="9978" max="9978" width="8.125" style="409" customWidth="1"/>
    <col min="9979" max="9979" width="36.5" style="409" customWidth="1"/>
    <col min="9980" max="9980" width="10.75" style="409" customWidth="1"/>
    <col min="9981" max="9981" width="8.125" style="409" customWidth="1"/>
    <col min="9982" max="9982" width="9.125" style="409" customWidth="1"/>
    <col min="9983" max="9986" width="9" style="409" hidden="1" customWidth="1"/>
    <col min="9987" max="10231" width="9" style="409"/>
    <col min="10232" max="10232" width="36.75" style="409" customWidth="1"/>
    <col min="10233" max="10233" width="11.625" style="409" customWidth="1"/>
    <col min="10234" max="10234" width="8.125" style="409" customWidth="1"/>
    <col min="10235" max="10235" width="36.5" style="409" customWidth="1"/>
    <col min="10236" max="10236" width="10.75" style="409" customWidth="1"/>
    <col min="10237" max="10237" width="8.125" style="409" customWidth="1"/>
    <col min="10238" max="10238" width="9.125" style="409" customWidth="1"/>
    <col min="10239" max="10242" width="9" style="409" hidden="1" customWidth="1"/>
    <col min="10243" max="10487" width="9" style="409"/>
    <col min="10488" max="10488" width="36.75" style="409" customWidth="1"/>
    <col min="10489" max="10489" width="11.625" style="409" customWidth="1"/>
    <col min="10490" max="10490" width="8.125" style="409" customWidth="1"/>
    <col min="10491" max="10491" width="36.5" style="409" customWidth="1"/>
    <col min="10492" max="10492" width="10.75" style="409" customWidth="1"/>
    <col min="10493" max="10493" width="8.125" style="409" customWidth="1"/>
    <col min="10494" max="10494" width="9.125" style="409" customWidth="1"/>
    <col min="10495" max="10498" width="9" style="409" hidden="1" customWidth="1"/>
    <col min="10499" max="10743" width="9" style="409"/>
    <col min="10744" max="10744" width="36.75" style="409" customWidth="1"/>
    <col min="10745" max="10745" width="11.625" style="409" customWidth="1"/>
    <col min="10746" max="10746" width="8.125" style="409" customWidth="1"/>
    <col min="10747" max="10747" width="36.5" style="409" customWidth="1"/>
    <col min="10748" max="10748" width="10.75" style="409" customWidth="1"/>
    <col min="10749" max="10749" width="8.125" style="409" customWidth="1"/>
    <col min="10750" max="10750" width="9.125" style="409" customWidth="1"/>
    <col min="10751" max="10754" width="9" style="409" hidden="1" customWidth="1"/>
    <col min="10755" max="10999" width="9" style="409"/>
    <col min="11000" max="11000" width="36.75" style="409" customWidth="1"/>
    <col min="11001" max="11001" width="11.625" style="409" customWidth="1"/>
    <col min="11002" max="11002" width="8.125" style="409" customWidth="1"/>
    <col min="11003" max="11003" width="36.5" style="409" customWidth="1"/>
    <col min="11004" max="11004" width="10.75" style="409" customWidth="1"/>
    <col min="11005" max="11005" width="8.125" style="409" customWidth="1"/>
    <col min="11006" max="11006" width="9.125" style="409" customWidth="1"/>
    <col min="11007" max="11010" width="9" style="409" hidden="1" customWidth="1"/>
    <col min="11011" max="11255" width="9" style="409"/>
    <col min="11256" max="11256" width="36.75" style="409" customWidth="1"/>
    <col min="11257" max="11257" width="11.625" style="409" customWidth="1"/>
    <col min="11258" max="11258" width="8.125" style="409" customWidth="1"/>
    <col min="11259" max="11259" width="36.5" style="409" customWidth="1"/>
    <col min="11260" max="11260" width="10.75" style="409" customWidth="1"/>
    <col min="11261" max="11261" width="8.125" style="409" customWidth="1"/>
    <col min="11262" max="11262" width="9.125" style="409" customWidth="1"/>
    <col min="11263" max="11266" width="9" style="409" hidden="1" customWidth="1"/>
    <col min="11267" max="11511" width="9" style="409"/>
    <col min="11512" max="11512" width="36.75" style="409" customWidth="1"/>
    <col min="11513" max="11513" width="11.625" style="409" customWidth="1"/>
    <col min="11514" max="11514" width="8.125" style="409" customWidth="1"/>
    <col min="11515" max="11515" width="36.5" style="409" customWidth="1"/>
    <col min="11516" max="11516" width="10.75" style="409" customWidth="1"/>
    <col min="11517" max="11517" width="8.125" style="409" customWidth="1"/>
    <col min="11518" max="11518" width="9.125" style="409" customWidth="1"/>
    <col min="11519" max="11522" width="9" style="409" hidden="1" customWidth="1"/>
    <col min="11523" max="11767" width="9" style="409"/>
    <col min="11768" max="11768" width="36.75" style="409" customWidth="1"/>
    <col min="11769" max="11769" width="11.625" style="409" customWidth="1"/>
    <col min="11770" max="11770" width="8.125" style="409" customWidth="1"/>
    <col min="11771" max="11771" width="36.5" style="409" customWidth="1"/>
    <col min="11772" max="11772" width="10.75" style="409" customWidth="1"/>
    <col min="11773" max="11773" width="8.125" style="409" customWidth="1"/>
    <col min="11774" max="11774" width="9.125" style="409" customWidth="1"/>
    <col min="11775" max="11778" width="9" style="409" hidden="1" customWidth="1"/>
    <col min="11779" max="12023" width="9" style="409"/>
    <col min="12024" max="12024" width="36.75" style="409" customWidth="1"/>
    <col min="12025" max="12025" width="11.625" style="409" customWidth="1"/>
    <col min="12026" max="12026" width="8.125" style="409" customWidth="1"/>
    <col min="12027" max="12027" width="36.5" style="409" customWidth="1"/>
    <col min="12028" max="12028" width="10.75" style="409" customWidth="1"/>
    <col min="12029" max="12029" width="8.125" style="409" customWidth="1"/>
    <col min="12030" max="12030" width="9.125" style="409" customWidth="1"/>
    <col min="12031" max="12034" width="9" style="409" hidden="1" customWidth="1"/>
    <col min="12035" max="12279" width="9" style="409"/>
    <col min="12280" max="12280" width="36.75" style="409" customWidth="1"/>
    <col min="12281" max="12281" width="11.625" style="409" customWidth="1"/>
    <col min="12282" max="12282" width="8.125" style="409" customWidth="1"/>
    <col min="12283" max="12283" width="36.5" style="409" customWidth="1"/>
    <col min="12284" max="12284" width="10.75" style="409" customWidth="1"/>
    <col min="12285" max="12285" width="8.125" style="409" customWidth="1"/>
    <col min="12286" max="12286" width="9.125" style="409" customWidth="1"/>
    <col min="12287" max="12290" width="9" style="409" hidden="1" customWidth="1"/>
    <col min="12291" max="12535" width="9" style="409"/>
    <col min="12536" max="12536" width="36.75" style="409" customWidth="1"/>
    <col min="12537" max="12537" width="11.625" style="409" customWidth="1"/>
    <col min="12538" max="12538" width="8.125" style="409" customWidth="1"/>
    <col min="12539" max="12539" width="36.5" style="409" customWidth="1"/>
    <col min="12540" max="12540" width="10.75" style="409" customWidth="1"/>
    <col min="12541" max="12541" width="8.125" style="409" customWidth="1"/>
    <col min="12542" max="12542" width="9.125" style="409" customWidth="1"/>
    <col min="12543" max="12546" width="9" style="409" hidden="1" customWidth="1"/>
    <col min="12547" max="12791" width="9" style="409"/>
    <col min="12792" max="12792" width="36.75" style="409" customWidth="1"/>
    <col min="12793" max="12793" width="11.625" style="409" customWidth="1"/>
    <col min="12794" max="12794" width="8.125" style="409" customWidth="1"/>
    <col min="12795" max="12795" width="36.5" style="409" customWidth="1"/>
    <col min="12796" max="12796" width="10.75" style="409" customWidth="1"/>
    <col min="12797" max="12797" width="8.125" style="409" customWidth="1"/>
    <col min="12798" max="12798" width="9.125" style="409" customWidth="1"/>
    <col min="12799" max="12802" width="9" style="409" hidden="1" customWidth="1"/>
    <col min="12803" max="13047" width="9" style="409"/>
    <col min="13048" max="13048" width="36.75" style="409" customWidth="1"/>
    <col min="13049" max="13049" width="11.625" style="409" customWidth="1"/>
    <col min="13050" max="13050" width="8.125" style="409" customWidth="1"/>
    <col min="13051" max="13051" width="36.5" style="409" customWidth="1"/>
    <col min="13052" max="13052" width="10.75" style="409" customWidth="1"/>
    <col min="13053" max="13053" width="8.125" style="409" customWidth="1"/>
    <col min="13054" max="13054" width="9.125" style="409" customWidth="1"/>
    <col min="13055" max="13058" width="9" style="409" hidden="1" customWidth="1"/>
    <col min="13059" max="13303" width="9" style="409"/>
    <col min="13304" max="13304" width="36.75" style="409" customWidth="1"/>
    <col min="13305" max="13305" width="11.625" style="409" customWidth="1"/>
    <col min="13306" max="13306" width="8.125" style="409" customWidth="1"/>
    <col min="13307" max="13307" width="36.5" style="409" customWidth="1"/>
    <col min="13308" max="13308" width="10.75" style="409" customWidth="1"/>
    <col min="13309" max="13309" width="8.125" style="409" customWidth="1"/>
    <col min="13310" max="13310" width="9.125" style="409" customWidth="1"/>
    <col min="13311" max="13314" width="9" style="409" hidden="1" customWidth="1"/>
    <col min="13315" max="13559" width="9" style="409"/>
    <col min="13560" max="13560" width="36.75" style="409" customWidth="1"/>
    <col min="13561" max="13561" width="11.625" style="409" customWidth="1"/>
    <col min="13562" max="13562" width="8.125" style="409" customWidth="1"/>
    <col min="13563" max="13563" width="36.5" style="409" customWidth="1"/>
    <col min="13564" max="13564" width="10.75" style="409" customWidth="1"/>
    <col min="13565" max="13565" width="8.125" style="409" customWidth="1"/>
    <col min="13566" max="13566" width="9.125" style="409" customWidth="1"/>
    <col min="13567" max="13570" width="9" style="409" hidden="1" customWidth="1"/>
    <col min="13571" max="13815" width="9" style="409"/>
    <col min="13816" max="13816" width="36.75" style="409" customWidth="1"/>
    <col min="13817" max="13817" width="11.625" style="409" customWidth="1"/>
    <col min="13818" max="13818" width="8.125" style="409" customWidth="1"/>
    <col min="13819" max="13819" width="36.5" style="409" customWidth="1"/>
    <col min="13820" max="13820" width="10.75" style="409" customWidth="1"/>
    <col min="13821" max="13821" width="8.125" style="409" customWidth="1"/>
    <col min="13822" max="13822" width="9.125" style="409" customWidth="1"/>
    <col min="13823" max="13826" width="9" style="409" hidden="1" customWidth="1"/>
    <col min="13827" max="14071" width="9" style="409"/>
    <col min="14072" max="14072" width="36.75" style="409" customWidth="1"/>
    <col min="14073" max="14073" width="11.625" style="409" customWidth="1"/>
    <col min="14074" max="14074" width="8.125" style="409" customWidth="1"/>
    <col min="14075" max="14075" width="36.5" style="409" customWidth="1"/>
    <col min="14076" max="14076" width="10.75" style="409" customWidth="1"/>
    <col min="14077" max="14077" width="8.125" style="409" customWidth="1"/>
    <col min="14078" max="14078" width="9.125" style="409" customWidth="1"/>
    <col min="14079" max="14082" width="9" style="409" hidden="1" customWidth="1"/>
    <col min="14083" max="14327" width="9" style="409"/>
    <col min="14328" max="14328" width="36.75" style="409" customWidth="1"/>
    <col min="14329" max="14329" width="11.625" style="409" customWidth="1"/>
    <col min="14330" max="14330" width="8.125" style="409" customWidth="1"/>
    <col min="14331" max="14331" width="36.5" style="409" customWidth="1"/>
    <col min="14332" max="14332" width="10.75" style="409" customWidth="1"/>
    <col min="14333" max="14333" width="8.125" style="409" customWidth="1"/>
    <col min="14334" max="14334" width="9.125" style="409" customWidth="1"/>
    <col min="14335" max="14338" width="9" style="409" hidden="1" customWidth="1"/>
    <col min="14339" max="14583" width="9" style="409"/>
    <col min="14584" max="14584" width="36.75" style="409" customWidth="1"/>
    <col min="14585" max="14585" width="11.625" style="409" customWidth="1"/>
    <col min="14586" max="14586" width="8.125" style="409" customWidth="1"/>
    <col min="14587" max="14587" width="36.5" style="409" customWidth="1"/>
    <col min="14588" max="14588" width="10.75" style="409" customWidth="1"/>
    <col min="14589" max="14589" width="8.125" style="409" customWidth="1"/>
    <col min="14590" max="14590" width="9.125" style="409" customWidth="1"/>
    <col min="14591" max="14594" width="9" style="409" hidden="1" customWidth="1"/>
    <col min="14595" max="14839" width="9" style="409"/>
    <col min="14840" max="14840" width="36.75" style="409" customWidth="1"/>
    <col min="14841" max="14841" width="11.625" style="409" customWidth="1"/>
    <col min="14842" max="14842" width="8.125" style="409" customWidth="1"/>
    <col min="14843" max="14843" width="36.5" style="409" customWidth="1"/>
    <col min="14844" max="14844" width="10.75" style="409" customWidth="1"/>
    <col min="14845" max="14845" width="8.125" style="409" customWidth="1"/>
    <col min="14846" max="14846" width="9.125" style="409" customWidth="1"/>
    <col min="14847" max="14850" width="9" style="409" hidden="1" customWidth="1"/>
    <col min="14851" max="15095" width="9" style="409"/>
    <col min="15096" max="15096" width="36.75" style="409" customWidth="1"/>
    <col min="15097" max="15097" width="11.625" style="409" customWidth="1"/>
    <col min="15098" max="15098" width="8.125" style="409" customWidth="1"/>
    <col min="15099" max="15099" width="36.5" style="409" customWidth="1"/>
    <col min="15100" max="15100" width="10.75" style="409" customWidth="1"/>
    <col min="15101" max="15101" width="8.125" style="409" customWidth="1"/>
    <col min="15102" max="15102" width="9.125" style="409" customWidth="1"/>
    <col min="15103" max="15106" width="9" style="409" hidden="1" customWidth="1"/>
    <col min="15107" max="15351" width="9" style="409"/>
    <col min="15352" max="15352" width="36.75" style="409" customWidth="1"/>
    <col min="15353" max="15353" width="11.625" style="409" customWidth="1"/>
    <col min="15354" max="15354" width="8.125" style="409" customWidth="1"/>
    <col min="15355" max="15355" width="36.5" style="409" customWidth="1"/>
    <col min="15356" max="15356" width="10.75" style="409" customWidth="1"/>
    <col min="15357" max="15357" width="8.125" style="409" customWidth="1"/>
    <col min="15358" max="15358" width="9.125" style="409" customWidth="1"/>
    <col min="15359" max="15362" width="9" style="409" hidden="1" customWidth="1"/>
    <col min="15363" max="15607" width="9" style="409"/>
    <col min="15608" max="15608" width="36.75" style="409" customWidth="1"/>
    <col min="15609" max="15609" width="11.625" style="409" customWidth="1"/>
    <col min="15610" max="15610" width="8.125" style="409" customWidth="1"/>
    <col min="15611" max="15611" width="36.5" style="409" customWidth="1"/>
    <col min="15612" max="15612" width="10.75" style="409" customWidth="1"/>
    <col min="15613" max="15613" width="8.125" style="409" customWidth="1"/>
    <col min="15614" max="15614" width="9.125" style="409" customWidth="1"/>
    <col min="15615" max="15618" width="9" style="409" hidden="1" customWidth="1"/>
    <col min="15619" max="15863" width="9" style="409"/>
    <col min="15864" max="15864" width="36.75" style="409" customWidth="1"/>
    <col min="15865" max="15865" width="11.625" style="409" customWidth="1"/>
    <col min="15866" max="15866" width="8.125" style="409" customWidth="1"/>
    <col min="15867" max="15867" width="36.5" style="409" customWidth="1"/>
    <col min="15868" max="15868" width="10.75" style="409" customWidth="1"/>
    <col min="15869" max="15869" width="8.125" style="409" customWidth="1"/>
    <col min="15870" max="15870" width="9.125" style="409" customWidth="1"/>
    <col min="15871" max="15874" width="9" style="409" hidden="1" customWidth="1"/>
    <col min="15875" max="16119" width="9" style="409"/>
    <col min="16120" max="16120" width="36.75" style="409" customWidth="1"/>
    <col min="16121" max="16121" width="11.625" style="409" customWidth="1"/>
    <col min="16122" max="16122" width="8.125" style="409" customWidth="1"/>
    <col min="16123" max="16123" width="36.5" style="409" customWidth="1"/>
    <col min="16124" max="16124" width="10.75" style="409" customWidth="1"/>
    <col min="16125" max="16125" width="8.125" style="409" customWidth="1"/>
    <col min="16126" max="16126" width="9.125" style="409" customWidth="1"/>
    <col min="16127" max="16130" width="9" style="409" hidden="1" customWidth="1"/>
    <col min="16131" max="16384" width="9" style="409"/>
  </cols>
  <sheetData>
    <row r="1" ht="18" spans="1:4">
      <c r="A1" s="85" t="s">
        <v>1450</v>
      </c>
      <c r="B1" s="85"/>
      <c r="C1" s="85"/>
      <c r="D1" s="85"/>
    </row>
    <row r="2" ht="24.75" customHeight="1" spans="1:4">
      <c r="A2" s="114" t="s">
        <v>30</v>
      </c>
      <c r="B2" s="114"/>
      <c r="C2" s="114"/>
      <c r="D2" s="114"/>
    </row>
    <row r="3" ht="19.5" spans="1:4">
      <c r="A3" s="410"/>
      <c r="B3" s="411"/>
      <c r="C3" s="412"/>
      <c r="D3" s="413" t="s">
        <v>74</v>
      </c>
    </row>
    <row r="4" ht="18.75" spans="1:4">
      <c r="A4" s="414" t="s">
        <v>75</v>
      </c>
      <c r="B4" s="415" t="s">
        <v>76</v>
      </c>
      <c r="C4" s="416" t="s">
        <v>1426</v>
      </c>
      <c r="D4" s="417" t="s">
        <v>76</v>
      </c>
    </row>
    <row r="5" ht="37.5" customHeight="1" spans="1:4">
      <c r="A5" s="418" t="s">
        <v>135</v>
      </c>
      <c r="B5" s="419">
        <v>79860</v>
      </c>
      <c r="C5" s="420" t="s">
        <v>135</v>
      </c>
      <c r="D5" s="421">
        <v>79860</v>
      </c>
    </row>
    <row r="6" ht="36.75" customHeight="1" spans="1:4">
      <c r="A6" s="422" t="s">
        <v>1451</v>
      </c>
      <c r="B6" s="419">
        <v>44608</v>
      </c>
      <c r="C6" s="423" t="s">
        <v>1452</v>
      </c>
      <c r="D6" s="424">
        <v>44442</v>
      </c>
    </row>
    <row r="7" ht="36.75" customHeight="1" spans="1:4">
      <c r="A7" s="425" t="s">
        <v>1453</v>
      </c>
      <c r="B7" s="419">
        <v>18628</v>
      </c>
      <c r="C7" s="426" t="s">
        <v>1453</v>
      </c>
      <c r="D7" s="424">
        <v>18509</v>
      </c>
    </row>
    <row r="8" ht="36.75" customHeight="1" spans="1:4">
      <c r="A8" s="425" t="s">
        <v>1454</v>
      </c>
      <c r="B8" s="419">
        <v>6166</v>
      </c>
      <c r="C8" s="426" t="s">
        <v>1454</v>
      </c>
      <c r="D8" s="424">
        <v>6119</v>
      </c>
    </row>
    <row r="9" ht="36.75" customHeight="1" spans="1:4">
      <c r="A9" s="425" t="s">
        <v>1455</v>
      </c>
      <c r="B9" s="419">
        <v>19814</v>
      </c>
      <c r="C9" s="426" t="s">
        <v>1455</v>
      </c>
      <c r="D9" s="424">
        <v>19814</v>
      </c>
    </row>
    <row r="10" ht="36.75" customHeight="1" spans="1:4">
      <c r="A10" s="422" t="s">
        <v>1456</v>
      </c>
      <c r="B10" s="419">
        <v>26836</v>
      </c>
      <c r="C10" s="423" t="s">
        <v>1457</v>
      </c>
      <c r="D10" s="424">
        <v>32409</v>
      </c>
    </row>
    <row r="11" ht="36.75" customHeight="1" spans="1:4">
      <c r="A11" s="427" t="s">
        <v>1458</v>
      </c>
      <c r="B11" s="419">
        <v>18628</v>
      </c>
      <c r="C11" s="426" t="s">
        <v>1459</v>
      </c>
      <c r="D11" s="424">
        <v>18509</v>
      </c>
    </row>
    <row r="12" ht="36.75" customHeight="1" spans="1:4">
      <c r="A12" s="425" t="s">
        <v>1460</v>
      </c>
      <c r="B12" s="419">
        <v>8208</v>
      </c>
      <c r="C12" s="426" t="s">
        <v>1460</v>
      </c>
      <c r="D12" s="424">
        <v>13900</v>
      </c>
    </row>
    <row r="13" ht="36.75" customHeight="1" spans="1:4">
      <c r="A13" s="422" t="s">
        <v>1461</v>
      </c>
      <c r="B13" s="419">
        <v>734</v>
      </c>
      <c r="C13" s="423" t="s">
        <v>1462</v>
      </c>
      <c r="D13" s="424">
        <v>718</v>
      </c>
    </row>
    <row r="14" ht="36.75" customHeight="1" spans="1:4">
      <c r="A14" s="422" t="s">
        <v>1463</v>
      </c>
      <c r="B14" s="419">
        <v>2324</v>
      </c>
      <c r="C14" s="423" t="s">
        <v>1464</v>
      </c>
      <c r="D14" s="424">
        <v>2291</v>
      </c>
    </row>
    <row r="15" ht="36.75" customHeight="1" spans="1:4">
      <c r="A15" s="428" t="s">
        <v>1465</v>
      </c>
      <c r="B15" s="429">
        <v>5358</v>
      </c>
      <c r="C15" s="430"/>
      <c r="D15" s="431"/>
    </row>
    <row r="16" ht="38.25" customHeight="1" spans="1:4">
      <c r="A16" s="432"/>
      <c r="B16" s="432"/>
      <c r="C16" s="432"/>
      <c r="D16" s="432"/>
    </row>
    <row r="17" ht="13.5" spans="1:4">
      <c r="A17" s="432" t="s">
        <v>1466</v>
      </c>
      <c r="B17" s="432"/>
      <c r="C17" s="432"/>
      <c r="D17" s="432"/>
    </row>
    <row r="18" spans="1:4">
      <c r="A18" s="409"/>
      <c r="B18" s="433"/>
      <c r="D18" s="433"/>
    </row>
    <row r="19" spans="1:1">
      <c r="A19" s="409"/>
    </row>
    <row r="20" spans="1:1">
      <c r="A20" s="409"/>
    </row>
    <row r="21" spans="1:1">
      <c r="A21" s="409"/>
    </row>
    <row r="22" spans="1:1">
      <c r="A22" s="409"/>
    </row>
    <row r="23" spans="1:1">
      <c r="A23" s="409"/>
    </row>
    <row r="24" spans="1:1">
      <c r="A24" s="409"/>
    </row>
    <row r="25" spans="1:1">
      <c r="A25" s="409"/>
    </row>
    <row r="26" spans="1:1">
      <c r="A26" s="409"/>
    </row>
    <row r="27" spans="1:1">
      <c r="A27" s="409"/>
    </row>
    <row r="28" spans="1:1">
      <c r="A28" s="409"/>
    </row>
    <row r="29" spans="1:1">
      <c r="A29" s="409"/>
    </row>
    <row r="30" spans="1:1">
      <c r="A30" s="409"/>
    </row>
    <row r="31" spans="1:1">
      <c r="A31" s="409"/>
    </row>
    <row r="32" spans="1:1">
      <c r="A32" s="409"/>
    </row>
    <row r="33" spans="1:1">
      <c r="A33" s="409"/>
    </row>
    <row r="34" spans="1:1">
      <c r="A34" s="409"/>
    </row>
    <row r="35" spans="1:1">
      <c r="A35" s="409"/>
    </row>
  </sheetData>
  <mergeCells count="4">
    <mergeCell ref="A1:D1"/>
    <mergeCell ref="A2:D2"/>
    <mergeCell ref="A16:D16"/>
    <mergeCell ref="A17:D17"/>
  </mergeCells>
  <printOptions horizontalCentered="1"/>
  <pageMargins left="0.236220472440945" right="0.236220472440945" top="0.511811023622047" bottom="0.31496062992126" header="0.31496062992126" footer="0.31496062992126"/>
  <pageSetup paperSize="9" scale="94" firstPageNumber="29" orientation="landscape" blackAndWhite="1" useFirstPageNumber="1" errors="blank"/>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M11" sqref="M11"/>
    </sheetView>
  </sheetViews>
  <sheetFormatPr defaultColWidth="9" defaultRowHeight="13.5"/>
  <sheetData/>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3"/>
  <sheetViews>
    <sheetView workbookViewId="0">
      <selection activeCell="K16" sqref="K16"/>
    </sheetView>
  </sheetViews>
  <sheetFormatPr defaultColWidth="9" defaultRowHeight="13.5" outlineLevelCol="2"/>
  <cols>
    <col min="1" max="1" width="51.75" customWidth="1"/>
    <col min="2" max="2" width="24.75" customWidth="1"/>
    <col min="3" max="3" width="12.25" customWidth="1"/>
    <col min="5" max="5" width="14.75" customWidth="1"/>
    <col min="6" max="6" width="12.125" customWidth="1"/>
  </cols>
  <sheetData>
    <row r="1" ht="18" spans="1:1">
      <c r="A1" s="399" t="s">
        <v>1467</v>
      </c>
    </row>
    <row r="2" ht="32.25" customHeight="1" spans="1:3">
      <c r="A2" s="386" t="s">
        <v>33</v>
      </c>
      <c r="B2" s="386"/>
      <c r="C2" s="386"/>
    </row>
    <row r="3" ht="24" customHeight="1" spans="3:3">
      <c r="C3" t="s">
        <v>74</v>
      </c>
    </row>
    <row r="4" ht="32.25" customHeight="1" spans="1:3">
      <c r="A4" s="347" t="s">
        <v>75</v>
      </c>
      <c r="B4" s="348" t="s">
        <v>130</v>
      </c>
      <c r="C4" s="400" t="s">
        <v>77</v>
      </c>
    </row>
    <row r="5" ht="32.25" customHeight="1" spans="1:3">
      <c r="A5" s="352" t="s">
        <v>135</v>
      </c>
      <c r="B5" s="401">
        <f>B6+B31+B32</f>
        <v>78022.14</v>
      </c>
      <c r="C5" s="359">
        <v>0.01</v>
      </c>
    </row>
    <row r="6" ht="32.25" customHeight="1" spans="1:3">
      <c r="A6" s="402" t="s">
        <v>78</v>
      </c>
      <c r="B6" s="401">
        <v>47522.14</v>
      </c>
      <c r="C6" s="359">
        <v>0.03</v>
      </c>
    </row>
    <row r="7" ht="32.25" customHeight="1" spans="1:3">
      <c r="A7" s="215" t="s">
        <v>138</v>
      </c>
      <c r="B7" s="401">
        <v>28382.68</v>
      </c>
      <c r="C7" s="359">
        <v>0.03</v>
      </c>
    </row>
    <row r="8" ht="32.25" customHeight="1" spans="1:3">
      <c r="A8" s="215" t="s">
        <v>80</v>
      </c>
      <c r="B8" s="401">
        <v>13009.93</v>
      </c>
      <c r="C8" s="359" t="s">
        <v>1468</v>
      </c>
    </row>
    <row r="9" ht="32.25" customHeight="1" spans="1:3">
      <c r="A9" s="215" t="s">
        <v>81</v>
      </c>
      <c r="B9" s="401">
        <v>3134.29</v>
      </c>
      <c r="C9" s="359" t="s">
        <v>1468</v>
      </c>
    </row>
    <row r="10" ht="32.25" customHeight="1" spans="1:3">
      <c r="A10" s="215" t="s">
        <v>82</v>
      </c>
      <c r="B10" s="401">
        <v>1453.33</v>
      </c>
      <c r="C10" s="359" t="s">
        <v>1468</v>
      </c>
    </row>
    <row r="11" ht="32.25" customHeight="1" spans="1:3">
      <c r="A11" s="215" t="s">
        <v>1469</v>
      </c>
      <c r="B11" s="401"/>
      <c r="C11" s="359" t="s">
        <v>1468</v>
      </c>
    </row>
    <row r="12" ht="32.25" customHeight="1" spans="1:3">
      <c r="A12" s="215" t="s">
        <v>83</v>
      </c>
      <c r="B12" s="401">
        <v>1386.38</v>
      </c>
      <c r="C12" s="359" t="s">
        <v>1468</v>
      </c>
    </row>
    <row r="13" ht="32.25" customHeight="1" spans="1:3">
      <c r="A13" s="215" t="s">
        <v>84</v>
      </c>
      <c r="B13" s="401">
        <v>905.37</v>
      </c>
      <c r="C13" s="359" t="s">
        <v>1468</v>
      </c>
    </row>
    <row r="14" ht="32.25" customHeight="1" spans="1:3">
      <c r="A14" s="215" t="s">
        <v>85</v>
      </c>
      <c r="B14" s="401">
        <v>326.51</v>
      </c>
      <c r="C14" s="359" t="s">
        <v>1468</v>
      </c>
    </row>
    <row r="15" ht="32.25" customHeight="1" spans="1:3">
      <c r="A15" s="215" t="s">
        <v>86</v>
      </c>
      <c r="B15" s="401">
        <v>973.35</v>
      </c>
      <c r="C15" s="359" t="s">
        <v>1468</v>
      </c>
    </row>
    <row r="16" ht="32.25" customHeight="1" spans="1:3">
      <c r="A16" s="215" t="s">
        <v>1470</v>
      </c>
      <c r="B16" s="401"/>
      <c r="C16" s="359" t="s">
        <v>1468</v>
      </c>
    </row>
    <row r="17" ht="32.25" customHeight="1" spans="1:3">
      <c r="A17" s="215" t="s">
        <v>1471</v>
      </c>
      <c r="B17" s="401"/>
      <c r="C17" s="359" t="s">
        <v>1468</v>
      </c>
    </row>
    <row r="18" ht="32.25" customHeight="1" spans="1:3">
      <c r="A18" s="215" t="s">
        <v>1472</v>
      </c>
      <c r="B18" s="401"/>
      <c r="C18" s="359" t="s">
        <v>1468</v>
      </c>
    </row>
    <row r="19" ht="32.25" customHeight="1" spans="1:3">
      <c r="A19" s="215" t="s">
        <v>1473</v>
      </c>
      <c r="B19" s="401"/>
      <c r="C19" s="359" t="s">
        <v>1468</v>
      </c>
    </row>
    <row r="20" ht="32.25" customHeight="1" spans="1:3">
      <c r="A20" s="364" t="s">
        <v>87</v>
      </c>
      <c r="B20" s="401">
        <v>27.81</v>
      </c>
      <c r="C20" s="359" t="s">
        <v>1468</v>
      </c>
    </row>
    <row r="21" ht="32.25" customHeight="1" spans="1:3">
      <c r="A21" s="365" t="s">
        <v>88</v>
      </c>
      <c r="B21" s="401">
        <v>0</v>
      </c>
      <c r="C21" s="359" t="s">
        <v>1468</v>
      </c>
    </row>
    <row r="22" ht="32.25" customHeight="1" spans="1:3">
      <c r="A22" s="215" t="s">
        <v>89</v>
      </c>
      <c r="B22" s="401">
        <v>7165.71</v>
      </c>
      <c r="C22" s="359" t="s">
        <v>1468</v>
      </c>
    </row>
    <row r="23" ht="32.25" customHeight="1" spans="1:3">
      <c r="A23" s="215" t="s">
        <v>150</v>
      </c>
      <c r="B23" s="403">
        <v>19139.46</v>
      </c>
      <c r="C23" s="359">
        <v>0.03</v>
      </c>
    </row>
    <row r="24" ht="32.25" customHeight="1" spans="1:3">
      <c r="A24" s="215" t="s">
        <v>152</v>
      </c>
      <c r="B24" s="403">
        <v>2795.42</v>
      </c>
      <c r="C24" s="359" t="s">
        <v>1468</v>
      </c>
    </row>
    <row r="25" ht="32.25" customHeight="1" spans="1:3">
      <c r="A25" s="215" t="s">
        <v>154</v>
      </c>
      <c r="B25" s="403">
        <v>1584.14</v>
      </c>
      <c r="C25" s="359" t="s">
        <v>1468</v>
      </c>
    </row>
    <row r="26" ht="32.25" customHeight="1" spans="1:3">
      <c r="A26" s="367" t="s">
        <v>156</v>
      </c>
      <c r="B26" s="404">
        <v>2737.74</v>
      </c>
      <c r="C26" s="359" t="s">
        <v>1468</v>
      </c>
    </row>
    <row r="27" ht="32.25" customHeight="1" spans="1:3">
      <c r="A27" s="367" t="s">
        <v>158</v>
      </c>
      <c r="B27" s="404">
        <v>8577.84</v>
      </c>
      <c r="C27" s="359" t="s">
        <v>1468</v>
      </c>
    </row>
    <row r="28" ht="32.25" customHeight="1" spans="1:3">
      <c r="A28" s="367" t="s">
        <v>160</v>
      </c>
      <c r="B28" s="404">
        <v>0</v>
      </c>
      <c r="C28" s="359" t="s">
        <v>1468</v>
      </c>
    </row>
    <row r="29" ht="32.25" customHeight="1" spans="1:3">
      <c r="A29" s="367" t="s">
        <v>162</v>
      </c>
      <c r="B29" s="404">
        <v>671.56</v>
      </c>
      <c r="C29" s="359" t="s">
        <v>1468</v>
      </c>
    </row>
    <row r="30" ht="32.25" customHeight="1" spans="1:3">
      <c r="A30" s="367" t="s">
        <v>164</v>
      </c>
      <c r="B30" s="404">
        <v>2772.76</v>
      </c>
      <c r="C30" s="359" t="s">
        <v>1468</v>
      </c>
    </row>
    <row r="31" ht="32.25" customHeight="1" spans="1:3">
      <c r="A31" s="402" t="s">
        <v>1474</v>
      </c>
      <c r="B31" s="401">
        <v>27500</v>
      </c>
      <c r="C31" s="359">
        <v>-0.03</v>
      </c>
    </row>
    <row r="32" ht="32.25" customHeight="1" spans="1:3">
      <c r="A32" s="402" t="s">
        <v>93</v>
      </c>
      <c r="B32" s="401">
        <v>3000</v>
      </c>
      <c r="C32" s="359">
        <v>-0.1</v>
      </c>
    </row>
    <row r="33" ht="32.25" customHeight="1" spans="1:3">
      <c r="A33" s="405" t="s">
        <v>1475</v>
      </c>
      <c r="B33" s="681" t="s">
        <v>1476</v>
      </c>
      <c r="C33" s="407" t="s">
        <v>1477</v>
      </c>
    </row>
  </sheetData>
  <mergeCells count="1">
    <mergeCell ref="A2:C2"/>
  </mergeCells>
  <pageMargins left="0.708661417322835" right="0.708661417322835" top="0.354330708661417" bottom="0.47244094488189" header="0.31496062992126" footer="0.18"/>
  <pageSetup paperSize="9" firstPageNumber="30" orientation="portrait" useFirstPageNumber="1"/>
  <headerFooter>
    <oddFooter>&amp;C第 &amp;P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1"/>
  <sheetViews>
    <sheetView topLeftCell="A4" workbookViewId="0">
      <selection activeCell="B6" sqref="B6"/>
    </sheetView>
  </sheetViews>
  <sheetFormatPr defaultColWidth="9" defaultRowHeight="13.5" outlineLevelCol="2"/>
  <cols>
    <col min="1" max="1" width="49.5" customWidth="1"/>
    <col min="2" max="2" width="25.375" customWidth="1"/>
    <col min="3" max="3" width="18.375" customWidth="1"/>
  </cols>
  <sheetData>
    <row r="1" ht="18.75" spans="1:1">
      <c r="A1" s="385" t="s">
        <v>1478</v>
      </c>
    </row>
    <row r="2" ht="34.5" customHeight="1" spans="1:3">
      <c r="A2" s="386" t="s">
        <v>35</v>
      </c>
      <c r="B2" s="386"/>
      <c r="C2" s="386"/>
    </row>
    <row r="3" ht="14.25" spans="3:3">
      <c r="C3" t="s">
        <v>74</v>
      </c>
    </row>
    <row r="4" ht="24.75" customHeight="1" spans="1:3">
      <c r="A4" s="387" t="s">
        <v>134</v>
      </c>
      <c r="B4" s="388" t="s">
        <v>1479</v>
      </c>
      <c r="C4" s="389" t="s">
        <v>1480</v>
      </c>
    </row>
    <row r="5" ht="24.75" customHeight="1" spans="1:3">
      <c r="A5" s="390" t="s">
        <v>1481</v>
      </c>
      <c r="B5" s="391">
        <f>B6+B29+B30</f>
        <v>320968.7621</v>
      </c>
      <c r="C5" s="392" t="s">
        <v>95</v>
      </c>
    </row>
    <row r="6" ht="24.75" customHeight="1" spans="1:3">
      <c r="A6" s="393" t="s">
        <v>1482</v>
      </c>
      <c r="B6" s="394">
        <f>SUM(B7:B28)</f>
        <v>296542.7621</v>
      </c>
      <c r="C6" s="392">
        <v>-0.2255</v>
      </c>
    </row>
    <row r="7" ht="24.75" customHeight="1" spans="1:3">
      <c r="A7" s="395" t="s">
        <v>1483</v>
      </c>
      <c r="B7" s="394">
        <v>16056</v>
      </c>
      <c r="C7" s="392" t="s">
        <v>95</v>
      </c>
    </row>
    <row r="8" ht="24.75" customHeight="1" spans="1:3">
      <c r="A8" s="395" t="s">
        <v>103</v>
      </c>
      <c r="B8" s="394">
        <v>420</v>
      </c>
      <c r="C8" s="392" t="s">
        <v>95</v>
      </c>
    </row>
    <row r="9" ht="24.75" customHeight="1" spans="1:3">
      <c r="A9" s="395" t="s">
        <v>104</v>
      </c>
      <c r="B9" s="394">
        <v>7694.62</v>
      </c>
      <c r="C9" s="392" t="s">
        <v>95</v>
      </c>
    </row>
    <row r="10" ht="24.75" customHeight="1" spans="1:3">
      <c r="A10" s="395" t="s">
        <v>105</v>
      </c>
      <c r="B10" s="394">
        <v>46988.0065</v>
      </c>
      <c r="C10" s="392" t="s">
        <v>95</v>
      </c>
    </row>
    <row r="11" ht="24.75" customHeight="1" spans="1:3">
      <c r="A11" s="395" t="s">
        <v>106</v>
      </c>
      <c r="B11" s="394">
        <v>786.98</v>
      </c>
      <c r="C11" s="392" t="s">
        <v>95</v>
      </c>
    </row>
    <row r="12" ht="24.75" customHeight="1" spans="1:3">
      <c r="A12" s="395" t="s">
        <v>107</v>
      </c>
      <c r="B12" s="394">
        <v>2406.83</v>
      </c>
      <c r="C12" s="392" t="s">
        <v>95</v>
      </c>
    </row>
    <row r="13" ht="24.75" customHeight="1" spans="1:3">
      <c r="A13" s="395" t="s">
        <v>108</v>
      </c>
      <c r="B13" s="394">
        <v>38932.48</v>
      </c>
      <c r="C13" s="392" t="s">
        <v>95</v>
      </c>
    </row>
    <row r="14" ht="24.75" customHeight="1" spans="1:3">
      <c r="A14" s="395" t="s">
        <v>109</v>
      </c>
      <c r="B14" s="394">
        <v>17424.71</v>
      </c>
      <c r="C14" s="392" t="s">
        <v>95</v>
      </c>
    </row>
    <row r="15" ht="24.75" customHeight="1" spans="1:3">
      <c r="A15" s="395" t="s">
        <v>110</v>
      </c>
      <c r="B15" s="394">
        <v>1153.34</v>
      </c>
      <c r="C15" s="392" t="s">
        <v>95</v>
      </c>
    </row>
    <row r="16" ht="24.75" customHeight="1" spans="1:3">
      <c r="A16" s="395" t="s">
        <v>111</v>
      </c>
      <c r="B16" s="394">
        <v>27597.34</v>
      </c>
      <c r="C16" s="392" t="s">
        <v>95</v>
      </c>
    </row>
    <row r="17" ht="24.75" customHeight="1" spans="1:3">
      <c r="A17" s="395" t="s">
        <v>112</v>
      </c>
      <c r="B17" s="394">
        <v>58377.91</v>
      </c>
      <c r="C17" s="392" t="s">
        <v>95</v>
      </c>
    </row>
    <row r="18" ht="24.75" customHeight="1" spans="1:3">
      <c r="A18" s="395" t="s">
        <v>113</v>
      </c>
      <c r="B18" s="394">
        <v>20294.5356</v>
      </c>
      <c r="C18" s="392" t="s">
        <v>95</v>
      </c>
    </row>
    <row r="19" ht="24.75" customHeight="1" spans="1:3">
      <c r="A19" s="395" t="s">
        <v>114</v>
      </c>
      <c r="B19" s="394">
        <v>4396.12</v>
      </c>
      <c r="C19" s="392" t="s">
        <v>95</v>
      </c>
    </row>
    <row r="20" ht="24.75" customHeight="1" spans="1:3">
      <c r="A20" s="395" t="s">
        <v>115</v>
      </c>
      <c r="B20" s="394">
        <v>6220.89</v>
      </c>
      <c r="C20" s="392" t="s">
        <v>95</v>
      </c>
    </row>
    <row r="21" ht="24.75" customHeight="1" spans="1:3">
      <c r="A21" s="395" t="s">
        <v>116</v>
      </c>
      <c r="B21" s="394"/>
      <c r="C21" s="392" t="s">
        <v>95</v>
      </c>
    </row>
    <row r="22" ht="24.75" customHeight="1" spans="1:3">
      <c r="A22" s="395" t="s">
        <v>118</v>
      </c>
      <c r="B22" s="394">
        <v>4750</v>
      </c>
      <c r="C22" s="392" t="s">
        <v>95</v>
      </c>
    </row>
    <row r="23" ht="24.75" customHeight="1" spans="1:3">
      <c r="A23" s="395" t="s">
        <v>119</v>
      </c>
      <c r="B23" s="394">
        <v>9957</v>
      </c>
      <c r="C23" s="392" t="s">
        <v>95</v>
      </c>
    </row>
    <row r="24" ht="24.75" customHeight="1" spans="1:3">
      <c r="A24" s="395" t="s">
        <v>120</v>
      </c>
      <c r="B24" s="394">
        <v>17</v>
      </c>
      <c r="C24" s="392" t="s">
        <v>95</v>
      </c>
    </row>
    <row r="25" ht="24.75" customHeight="1" spans="1:3">
      <c r="A25" s="395" t="s">
        <v>121</v>
      </c>
      <c r="B25" s="394">
        <v>6107</v>
      </c>
      <c r="C25" s="392" t="s">
        <v>95</v>
      </c>
    </row>
    <row r="26" ht="24.75" customHeight="1" spans="1:3">
      <c r="A26" s="395" t="s">
        <v>1484</v>
      </c>
      <c r="B26" s="394">
        <v>3200</v>
      </c>
      <c r="C26" s="392" t="s">
        <v>95</v>
      </c>
    </row>
    <row r="27" ht="24.75" customHeight="1" spans="1:3">
      <c r="A27" s="395" t="s">
        <v>123</v>
      </c>
      <c r="B27" s="394">
        <v>22200</v>
      </c>
      <c r="C27" s="392" t="s">
        <v>95</v>
      </c>
    </row>
    <row r="28" ht="24.75" customHeight="1" spans="1:3">
      <c r="A28" s="395" t="s">
        <v>122</v>
      </c>
      <c r="B28" s="394">
        <v>1562</v>
      </c>
      <c r="C28" s="392" t="s">
        <v>95</v>
      </c>
    </row>
    <row r="29" ht="24.75" customHeight="1" spans="1:3">
      <c r="A29" s="393" t="s">
        <v>125</v>
      </c>
      <c r="B29" s="394">
        <v>23926</v>
      </c>
      <c r="C29" s="392">
        <v>0.79</v>
      </c>
    </row>
    <row r="30" ht="24.75" customHeight="1" spans="1:3">
      <c r="A30" s="393" t="s">
        <v>126</v>
      </c>
      <c r="B30" s="394">
        <v>500</v>
      </c>
      <c r="C30" s="392">
        <v>-0.9</v>
      </c>
    </row>
    <row r="31" ht="24.75" customHeight="1" spans="1:3">
      <c r="A31" s="396" t="s">
        <v>1485</v>
      </c>
      <c r="B31" s="682" t="s">
        <v>1486</v>
      </c>
      <c r="C31" s="398" t="s">
        <v>1487</v>
      </c>
    </row>
  </sheetData>
  <mergeCells count="1">
    <mergeCell ref="A2:C2"/>
  </mergeCells>
  <pageMargins left="0.590551181102362" right="0.275590551181102" top="0.393700787401575" bottom="0.47244094488189" header="0.31496062992126" footer="0.31496062992126"/>
  <pageSetup paperSize="9" firstPageNumber="31" orientation="portrait" useFirstPageNumber="1"/>
  <headerFooter>
    <oddFooter>&amp;C第 &amp;P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workbookViewId="0">
      <selection activeCell="E7" sqref="E7:E32"/>
    </sheetView>
  </sheetViews>
  <sheetFormatPr defaultColWidth="9" defaultRowHeight="13.5" outlineLevelCol="5"/>
  <cols>
    <col min="1" max="1" width="26.375" style="341" customWidth="1"/>
    <col min="2" max="2" width="12.5" style="342" customWidth="1"/>
    <col min="3" max="3" width="9.25" style="343" customWidth="1"/>
    <col min="4" max="4" width="29.25" style="341" customWidth="1"/>
    <col min="5" max="5" width="10.75" style="341" customWidth="1"/>
    <col min="6" max="6" width="9.125" style="341" customWidth="1"/>
    <col min="7" max="16384" width="9" style="341"/>
  </cols>
  <sheetData>
    <row r="1" ht="18" customHeight="1" spans="1:6">
      <c r="A1" s="4" t="s">
        <v>1488</v>
      </c>
      <c r="B1" s="4"/>
      <c r="C1" s="4"/>
      <c r="D1" s="4"/>
      <c r="E1" s="4"/>
      <c r="F1" s="4"/>
    </row>
    <row r="2" ht="20.25" customHeight="1" spans="1:6">
      <c r="A2" s="160" t="s">
        <v>37</v>
      </c>
      <c r="B2" s="160"/>
      <c r="C2" s="160"/>
      <c r="D2" s="160"/>
      <c r="E2" s="160"/>
      <c r="F2" s="160"/>
    </row>
    <row r="3" ht="17.25" customHeight="1" spans="1:6">
      <c r="A3" s="344"/>
      <c r="B3" s="345"/>
      <c r="C3" s="346"/>
      <c r="D3" s="344"/>
      <c r="E3" s="290" t="s">
        <v>74</v>
      </c>
      <c r="F3" s="290"/>
    </row>
    <row r="4" ht="18" customHeight="1" spans="1:6">
      <c r="A4" s="347" t="s">
        <v>75</v>
      </c>
      <c r="B4" s="348" t="s">
        <v>130</v>
      </c>
      <c r="C4" s="349" t="s">
        <v>77</v>
      </c>
      <c r="D4" s="350" t="s">
        <v>134</v>
      </c>
      <c r="E4" s="348" t="s">
        <v>130</v>
      </c>
      <c r="F4" s="351" t="s">
        <v>77</v>
      </c>
    </row>
    <row r="5" ht="18" customHeight="1" spans="1:6">
      <c r="A5" s="352" t="s">
        <v>135</v>
      </c>
      <c r="B5" s="270">
        <f>B6+B33</f>
        <v>312143.14</v>
      </c>
      <c r="C5" s="375"/>
      <c r="D5" s="354" t="s">
        <v>135</v>
      </c>
      <c r="E5" s="270">
        <f>E6+E33</f>
        <v>312143.02</v>
      </c>
      <c r="F5" s="376"/>
    </row>
    <row r="6" ht="18" customHeight="1" spans="1:6">
      <c r="A6" s="356" t="s">
        <v>136</v>
      </c>
      <c r="B6" s="270">
        <v>47522.14</v>
      </c>
      <c r="C6" s="357">
        <v>0.03</v>
      </c>
      <c r="D6" s="358" t="s">
        <v>137</v>
      </c>
      <c r="E6" s="270">
        <f>SUM(E7:E30)+E32</f>
        <v>296543.02</v>
      </c>
      <c r="F6" s="376">
        <v>-0.19</v>
      </c>
    </row>
    <row r="7" ht="18" customHeight="1" spans="1:6">
      <c r="A7" s="215" t="s">
        <v>138</v>
      </c>
      <c r="B7" s="377">
        <v>28382.68</v>
      </c>
      <c r="C7" s="378">
        <v>0.03</v>
      </c>
      <c r="D7" s="361" t="s">
        <v>139</v>
      </c>
      <c r="E7" s="377">
        <v>16056</v>
      </c>
      <c r="F7" s="379" t="s">
        <v>95</v>
      </c>
    </row>
    <row r="8" ht="18" customHeight="1" spans="1:6">
      <c r="A8" s="215" t="s">
        <v>80</v>
      </c>
      <c r="B8" s="377">
        <v>13009.93</v>
      </c>
      <c r="C8" s="378" t="s">
        <v>95</v>
      </c>
      <c r="D8" s="361" t="s">
        <v>140</v>
      </c>
      <c r="E8" s="377"/>
      <c r="F8" s="379" t="s">
        <v>95</v>
      </c>
    </row>
    <row r="9" ht="18" customHeight="1" spans="1:6">
      <c r="A9" s="215" t="s">
        <v>81</v>
      </c>
      <c r="B9" s="377">
        <v>3134.29</v>
      </c>
      <c r="C9" s="378" t="s">
        <v>95</v>
      </c>
      <c r="D9" s="361" t="s">
        <v>141</v>
      </c>
      <c r="E9" s="377">
        <v>420</v>
      </c>
      <c r="F9" s="379" t="s">
        <v>95</v>
      </c>
    </row>
    <row r="10" ht="18" customHeight="1" spans="1:6">
      <c r="A10" s="215" t="s">
        <v>82</v>
      </c>
      <c r="B10" s="377">
        <v>1453.33</v>
      </c>
      <c r="C10" s="378" t="s">
        <v>95</v>
      </c>
      <c r="D10" s="361" t="s">
        <v>142</v>
      </c>
      <c r="E10" s="377">
        <v>7694.62</v>
      </c>
      <c r="F10" s="379" t="s">
        <v>95</v>
      </c>
    </row>
    <row r="11" ht="18" customHeight="1" spans="1:6">
      <c r="A11" s="215" t="s">
        <v>1469</v>
      </c>
      <c r="B11" s="377"/>
      <c r="C11" s="378" t="s">
        <v>95</v>
      </c>
      <c r="D11" s="361" t="s">
        <v>143</v>
      </c>
      <c r="E11" s="377">
        <v>46988.0065</v>
      </c>
      <c r="F11" s="379" t="s">
        <v>95</v>
      </c>
    </row>
    <row r="12" ht="18" customHeight="1" spans="1:6">
      <c r="A12" s="215" t="s">
        <v>83</v>
      </c>
      <c r="B12" s="377">
        <v>1386.38</v>
      </c>
      <c r="C12" s="378" t="s">
        <v>95</v>
      </c>
      <c r="D12" s="361" t="s">
        <v>144</v>
      </c>
      <c r="E12" s="377">
        <v>786.98</v>
      </c>
      <c r="F12" s="379" t="s">
        <v>95</v>
      </c>
    </row>
    <row r="13" ht="18" customHeight="1" spans="1:6">
      <c r="A13" s="215" t="s">
        <v>84</v>
      </c>
      <c r="B13" s="377">
        <v>905.37</v>
      </c>
      <c r="C13" s="378" t="s">
        <v>95</v>
      </c>
      <c r="D13" s="361" t="s">
        <v>145</v>
      </c>
      <c r="E13" s="377">
        <v>2406.83</v>
      </c>
      <c r="F13" s="379" t="s">
        <v>95</v>
      </c>
    </row>
    <row r="14" ht="18" customHeight="1" spans="1:6">
      <c r="A14" s="215" t="s">
        <v>85</v>
      </c>
      <c r="B14" s="377">
        <v>326.51</v>
      </c>
      <c r="C14" s="378" t="s">
        <v>95</v>
      </c>
      <c r="D14" s="361" t="s">
        <v>146</v>
      </c>
      <c r="E14" s="377">
        <v>38932.48</v>
      </c>
      <c r="F14" s="379" t="s">
        <v>95</v>
      </c>
    </row>
    <row r="15" ht="18" customHeight="1" spans="1:6">
      <c r="A15" s="215" t="s">
        <v>86</v>
      </c>
      <c r="B15" s="377">
        <v>973.35</v>
      </c>
      <c r="C15" s="357" t="s">
        <v>95</v>
      </c>
      <c r="D15" s="361" t="s">
        <v>147</v>
      </c>
      <c r="E15" s="377">
        <v>17424.71</v>
      </c>
      <c r="F15" s="379" t="s">
        <v>95</v>
      </c>
    </row>
    <row r="16" ht="18" customHeight="1" spans="1:6">
      <c r="A16" s="215" t="s">
        <v>1470</v>
      </c>
      <c r="B16" s="377"/>
      <c r="C16" s="378" t="s">
        <v>95</v>
      </c>
      <c r="D16" s="361" t="s">
        <v>148</v>
      </c>
      <c r="E16" s="377">
        <v>1153.34</v>
      </c>
      <c r="F16" s="379" t="s">
        <v>95</v>
      </c>
    </row>
    <row r="17" ht="18" customHeight="1" spans="1:6">
      <c r="A17" s="215" t="s">
        <v>1471</v>
      </c>
      <c r="B17" s="377"/>
      <c r="C17" s="378" t="s">
        <v>95</v>
      </c>
      <c r="D17" s="361" t="s">
        <v>149</v>
      </c>
      <c r="E17" s="377">
        <v>27597.34</v>
      </c>
      <c r="F17" s="379" t="s">
        <v>95</v>
      </c>
    </row>
    <row r="18" ht="18" customHeight="1" spans="1:6">
      <c r="A18" s="215" t="s">
        <v>1472</v>
      </c>
      <c r="B18" s="377"/>
      <c r="C18" s="378" t="s">
        <v>95</v>
      </c>
      <c r="D18" s="361" t="s">
        <v>151</v>
      </c>
      <c r="E18" s="377">
        <v>58377.91</v>
      </c>
      <c r="F18" s="379" t="s">
        <v>95</v>
      </c>
    </row>
    <row r="19" ht="18" customHeight="1" spans="1:6">
      <c r="A19" s="215" t="s">
        <v>1473</v>
      </c>
      <c r="B19" s="377"/>
      <c r="C19" s="378" t="s">
        <v>95</v>
      </c>
      <c r="D19" s="361" t="s">
        <v>153</v>
      </c>
      <c r="E19" s="377">
        <v>20294.5356</v>
      </c>
      <c r="F19" s="379" t="s">
        <v>95</v>
      </c>
    </row>
    <row r="20" ht="25.5" customHeight="1" spans="1:6">
      <c r="A20" s="364" t="s">
        <v>87</v>
      </c>
      <c r="B20" s="377">
        <v>27.81</v>
      </c>
      <c r="C20" s="378" t="s">
        <v>95</v>
      </c>
      <c r="D20" s="361" t="s">
        <v>155</v>
      </c>
      <c r="E20" s="377">
        <v>4396.12</v>
      </c>
      <c r="F20" s="379" t="s">
        <v>95</v>
      </c>
    </row>
    <row r="21" ht="18" customHeight="1" spans="1:6">
      <c r="A21" s="365" t="s">
        <v>88</v>
      </c>
      <c r="B21" s="377">
        <v>0</v>
      </c>
      <c r="C21" s="378" t="s">
        <v>95</v>
      </c>
      <c r="D21" s="361" t="s">
        <v>157</v>
      </c>
      <c r="E21" s="377">
        <v>6220.89</v>
      </c>
      <c r="F21" s="379" t="s">
        <v>95</v>
      </c>
    </row>
    <row r="22" ht="18" customHeight="1" spans="1:6">
      <c r="A22" s="215" t="s">
        <v>89</v>
      </c>
      <c r="B22" s="377">
        <v>7165.71</v>
      </c>
      <c r="C22" s="357" t="s">
        <v>95</v>
      </c>
      <c r="D22" s="361" t="s">
        <v>159</v>
      </c>
      <c r="E22" s="377"/>
      <c r="F22" s="379" t="s">
        <v>95</v>
      </c>
    </row>
    <row r="23" ht="18" customHeight="1" spans="1:6">
      <c r="A23" s="215" t="s">
        <v>150</v>
      </c>
      <c r="B23" s="360">
        <v>19139.46</v>
      </c>
      <c r="C23" s="378">
        <v>0.03</v>
      </c>
      <c r="D23" s="366" t="s">
        <v>161</v>
      </c>
      <c r="E23" s="377"/>
      <c r="F23" s="379" t="s">
        <v>95</v>
      </c>
    </row>
    <row r="24" ht="18" customHeight="1" spans="1:6">
      <c r="A24" s="215" t="s">
        <v>152</v>
      </c>
      <c r="B24" s="360">
        <v>2795.42</v>
      </c>
      <c r="C24" s="357" t="s">
        <v>95</v>
      </c>
      <c r="D24" s="361" t="s">
        <v>163</v>
      </c>
      <c r="E24" s="377">
        <v>4749.96</v>
      </c>
      <c r="F24" s="379" t="s">
        <v>95</v>
      </c>
    </row>
    <row r="25" ht="18" customHeight="1" spans="1:6">
      <c r="A25" s="215" t="s">
        <v>154</v>
      </c>
      <c r="B25" s="360">
        <v>1584.14</v>
      </c>
      <c r="C25" s="357" t="s">
        <v>95</v>
      </c>
      <c r="D25" s="361" t="s">
        <v>165</v>
      </c>
      <c r="E25" s="377">
        <v>9957.26</v>
      </c>
      <c r="F25" s="379" t="s">
        <v>95</v>
      </c>
    </row>
    <row r="26" ht="18" customHeight="1" spans="1:6">
      <c r="A26" s="367" t="s">
        <v>156</v>
      </c>
      <c r="B26" s="368">
        <v>2737.74</v>
      </c>
      <c r="C26" s="357" t="s">
        <v>95</v>
      </c>
      <c r="D26" s="361" t="s">
        <v>166</v>
      </c>
      <c r="E26" s="377">
        <v>17</v>
      </c>
      <c r="F26" s="379" t="s">
        <v>95</v>
      </c>
    </row>
    <row r="27" ht="18" customHeight="1" spans="1:6">
      <c r="A27" s="367" t="s">
        <v>158</v>
      </c>
      <c r="B27" s="368">
        <v>8577.84</v>
      </c>
      <c r="C27" s="357" t="s">
        <v>95</v>
      </c>
      <c r="D27" s="361" t="s">
        <v>167</v>
      </c>
      <c r="E27" s="377">
        <v>6107.0379</v>
      </c>
      <c r="F27" s="370" t="s">
        <v>95</v>
      </c>
    </row>
    <row r="28" ht="18" customHeight="1" spans="1:6">
      <c r="A28" s="367" t="s">
        <v>160</v>
      </c>
      <c r="B28" s="368">
        <v>0</v>
      </c>
      <c r="C28" s="357" t="s">
        <v>95</v>
      </c>
      <c r="D28" s="361" t="s">
        <v>168</v>
      </c>
      <c r="E28" s="377">
        <v>3200</v>
      </c>
      <c r="F28" s="370" t="s">
        <v>95</v>
      </c>
    </row>
    <row r="29" ht="18" customHeight="1" spans="1:6">
      <c r="A29" s="367" t="s">
        <v>162</v>
      </c>
      <c r="B29" s="368">
        <v>671.56</v>
      </c>
      <c r="C29" s="357" t="s">
        <v>95</v>
      </c>
      <c r="D29" s="361" t="s">
        <v>169</v>
      </c>
      <c r="E29" s="377">
        <v>1562</v>
      </c>
      <c r="F29" s="379" t="s">
        <v>95</v>
      </c>
    </row>
    <row r="30" ht="18" customHeight="1" spans="1:6">
      <c r="A30" s="367" t="s">
        <v>164</v>
      </c>
      <c r="B30" s="368">
        <v>2772.76</v>
      </c>
      <c r="C30" s="357" t="s">
        <v>95</v>
      </c>
      <c r="D30" s="361" t="s">
        <v>170</v>
      </c>
      <c r="E30" s="377">
        <v>22200</v>
      </c>
      <c r="F30" s="370" t="s">
        <v>95</v>
      </c>
    </row>
    <row r="31" ht="18" customHeight="1" spans="1:6">
      <c r="A31" s="367"/>
      <c r="B31" s="368"/>
      <c r="C31" s="380"/>
      <c r="D31" s="361" t="s">
        <v>1489</v>
      </c>
      <c r="E31" s="377">
        <v>4000</v>
      </c>
      <c r="F31" s="370" t="s">
        <v>95</v>
      </c>
    </row>
    <row r="32" ht="18" customHeight="1" spans="1:6">
      <c r="A32" s="367"/>
      <c r="B32" s="368"/>
      <c r="C32" s="380"/>
      <c r="D32" s="361" t="s">
        <v>172</v>
      </c>
      <c r="E32" s="377"/>
      <c r="F32" s="370" t="s">
        <v>95</v>
      </c>
    </row>
    <row r="33" ht="18" customHeight="1" spans="1:6">
      <c r="A33" s="356" t="s">
        <v>173</v>
      </c>
      <c r="B33" s="270">
        <f>SUM(B34:B37,B40)</f>
        <v>264621</v>
      </c>
      <c r="C33" s="369" t="s">
        <v>95</v>
      </c>
      <c r="D33" s="358" t="s">
        <v>174</v>
      </c>
      <c r="E33" s="270">
        <f>SUM(E34,E35)</f>
        <v>15600</v>
      </c>
      <c r="F33" s="370" t="s">
        <v>95</v>
      </c>
    </row>
    <row r="34" ht="18" customHeight="1" spans="1:6">
      <c r="A34" s="215" t="s">
        <v>175</v>
      </c>
      <c r="B34" s="372">
        <v>199863</v>
      </c>
      <c r="C34" s="369" t="s">
        <v>95</v>
      </c>
      <c r="D34" s="361" t="s">
        <v>176</v>
      </c>
      <c r="E34" s="377">
        <v>15600</v>
      </c>
      <c r="F34" s="381" t="s">
        <v>95</v>
      </c>
    </row>
    <row r="35" ht="18" customHeight="1" spans="1:6">
      <c r="A35" s="215" t="s">
        <v>1490</v>
      </c>
      <c r="B35" s="372">
        <v>25700</v>
      </c>
      <c r="C35" s="369" t="s">
        <v>95</v>
      </c>
      <c r="D35" s="361" t="s">
        <v>1491</v>
      </c>
      <c r="E35" s="377"/>
      <c r="F35" s="381" t="s">
        <v>95</v>
      </c>
    </row>
    <row r="36" ht="18" customHeight="1" spans="1:6">
      <c r="A36" s="215" t="s">
        <v>1492</v>
      </c>
      <c r="B36" s="377">
        <v>13000</v>
      </c>
      <c r="C36" s="369" t="s">
        <v>95</v>
      </c>
      <c r="D36" s="361" t="s">
        <v>1493</v>
      </c>
      <c r="E36" s="377"/>
      <c r="F36" s="382" t="s">
        <v>95</v>
      </c>
    </row>
    <row r="37" ht="18" customHeight="1" spans="1:6">
      <c r="A37" s="215" t="s">
        <v>1494</v>
      </c>
      <c r="B37" s="372">
        <f>B38+B39</f>
        <v>0</v>
      </c>
      <c r="C37" s="369" t="s">
        <v>95</v>
      </c>
      <c r="D37" s="361" t="s">
        <v>184</v>
      </c>
      <c r="E37" s="377"/>
      <c r="F37" s="382" t="s">
        <v>95</v>
      </c>
    </row>
    <row r="38" ht="18" customHeight="1" spans="1:6">
      <c r="A38" s="215" t="s">
        <v>1495</v>
      </c>
      <c r="B38" s="372"/>
      <c r="C38" s="369" t="s">
        <v>95</v>
      </c>
      <c r="D38" s="361" t="s">
        <v>1496</v>
      </c>
      <c r="E38" s="377"/>
      <c r="F38" s="382" t="s">
        <v>95</v>
      </c>
    </row>
    <row r="39" ht="18" customHeight="1" spans="1:6">
      <c r="A39" s="215" t="s">
        <v>1497</v>
      </c>
      <c r="B39" s="372"/>
      <c r="C39" s="369" t="s">
        <v>95</v>
      </c>
      <c r="D39" s="361" t="s">
        <v>190</v>
      </c>
      <c r="E39" s="377"/>
      <c r="F39" s="382" t="s">
        <v>95</v>
      </c>
    </row>
    <row r="40" ht="18" customHeight="1" spans="1:6">
      <c r="A40" s="219" t="s">
        <v>1498</v>
      </c>
      <c r="B40" s="383">
        <v>26058</v>
      </c>
      <c r="C40" s="374" t="s">
        <v>95</v>
      </c>
      <c r="D40" s="221" t="s">
        <v>192</v>
      </c>
      <c r="E40" s="383"/>
      <c r="F40" s="384" t="s">
        <v>95</v>
      </c>
    </row>
    <row r="41" ht="53.25" customHeight="1" spans="1:6">
      <c r="A41" s="285" t="s">
        <v>1499</v>
      </c>
      <c r="B41" s="285"/>
      <c r="C41" s="285"/>
      <c r="D41" s="285"/>
      <c r="E41" s="285"/>
      <c r="F41" s="285"/>
    </row>
  </sheetData>
  <mergeCells count="4">
    <mergeCell ref="A1:F1"/>
    <mergeCell ref="A2:F2"/>
    <mergeCell ref="E3:F3"/>
    <mergeCell ref="A41:F41"/>
  </mergeCells>
  <pageMargins left="0.433070866141732" right="0.15748031496063" top="0.393700787401575" bottom="0.31496062992126" header="0.236220472440945" footer="0.196850393700787"/>
  <pageSetup paperSize="9" firstPageNumber="32" orientation="portrait" useFirstPageNumber="1"/>
  <headerFooter>
    <oddFooter>&amp;C第 &amp;P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2"/>
  <sheetViews>
    <sheetView topLeftCell="A2" workbookViewId="0">
      <selection activeCell="I19" sqref="I19"/>
    </sheetView>
  </sheetViews>
  <sheetFormatPr defaultColWidth="9" defaultRowHeight="13.5" outlineLevelCol="6"/>
  <cols>
    <col min="1" max="1" width="31" style="341" customWidth="1"/>
    <col min="2" max="2" width="12.5" style="342" customWidth="1"/>
    <col min="3" max="3" width="9.25" style="343" customWidth="1"/>
    <col min="4" max="4" width="31.5" style="341" customWidth="1"/>
    <col min="5" max="5" width="12" style="341" customWidth="1"/>
    <col min="6" max="6" width="9.5" style="341" customWidth="1"/>
    <col min="7" max="16384" width="9" style="341"/>
  </cols>
  <sheetData>
    <row r="1" ht="18" customHeight="1" spans="1:6">
      <c r="A1" s="4" t="s">
        <v>1500</v>
      </c>
      <c r="B1" s="4"/>
      <c r="C1" s="4"/>
      <c r="D1" s="4"/>
      <c r="E1" s="4"/>
      <c r="F1" s="4"/>
    </row>
    <row r="2" ht="24" spans="1:6">
      <c r="A2" s="160" t="s">
        <v>39</v>
      </c>
      <c r="B2" s="160"/>
      <c r="C2" s="160"/>
      <c r="D2" s="160"/>
      <c r="E2" s="160"/>
      <c r="F2" s="160"/>
    </row>
    <row r="3" ht="23.25" spans="1:6">
      <c r="A3" s="344"/>
      <c r="B3" s="345"/>
      <c r="C3" s="346"/>
      <c r="D3" s="344"/>
      <c r="E3" s="290" t="s">
        <v>74</v>
      </c>
      <c r="F3" s="290"/>
    </row>
    <row r="4" ht="18.75" spans="1:6">
      <c r="A4" s="347" t="s">
        <v>75</v>
      </c>
      <c r="B4" s="348" t="s">
        <v>130</v>
      </c>
      <c r="C4" s="349" t="s">
        <v>77</v>
      </c>
      <c r="D4" s="350" t="s">
        <v>134</v>
      </c>
      <c r="E4" s="348" t="s">
        <v>130</v>
      </c>
      <c r="F4" s="351" t="s">
        <v>77</v>
      </c>
    </row>
    <row r="5" ht="19.5" customHeight="1" spans="1:7">
      <c r="A5" s="352" t="s">
        <v>135</v>
      </c>
      <c r="B5" s="270">
        <f>B6+B33</f>
        <v>309623.14</v>
      </c>
      <c r="C5" s="353"/>
      <c r="D5" s="354" t="s">
        <v>135</v>
      </c>
      <c r="E5" s="270">
        <f>E6+E33</f>
        <v>309622.88</v>
      </c>
      <c r="F5" s="355"/>
      <c r="G5" s="342"/>
    </row>
    <row r="6" ht="19.5" customHeight="1" spans="1:6">
      <c r="A6" s="356" t="s">
        <v>136</v>
      </c>
      <c r="B6" s="270">
        <v>47522.14</v>
      </c>
      <c r="C6" s="357">
        <v>0.03</v>
      </c>
      <c r="D6" s="358" t="s">
        <v>137</v>
      </c>
      <c r="E6" s="270">
        <f>SUM(E7:E30)+E32</f>
        <v>273570.88</v>
      </c>
      <c r="F6" s="359">
        <v>-0.19</v>
      </c>
    </row>
    <row r="7" ht="19.5" customHeight="1" spans="1:6">
      <c r="A7" s="215" t="s">
        <v>138</v>
      </c>
      <c r="B7" s="360">
        <v>28382.68</v>
      </c>
      <c r="C7" s="357">
        <v>0.03</v>
      </c>
      <c r="D7" s="361" t="s">
        <v>139</v>
      </c>
      <c r="E7" s="360">
        <v>16056</v>
      </c>
      <c r="F7" s="362" t="s">
        <v>95</v>
      </c>
    </row>
    <row r="8" ht="19.5" customHeight="1" spans="1:6">
      <c r="A8" s="215" t="s">
        <v>80</v>
      </c>
      <c r="B8" s="360">
        <v>13009.93</v>
      </c>
      <c r="C8" s="363" t="s">
        <v>95</v>
      </c>
      <c r="D8" s="361" t="s">
        <v>140</v>
      </c>
      <c r="E8" s="360"/>
      <c r="F8" s="362" t="s">
        <v>95</v>
      </c>
    </row>
    <row r="9" ht="19.5" customHeight="1" spans="1:6">
      <c r="A9" s="215" t="s">
        <v>81</v>
      </c>
      <c r="B9" s="360">
        <v>3134.29</v>
      </c>
      <c r="C9" s="363" t="s">
        <v>95</v>
      </c>
      <c r="D9" s="361" t="s">
        <v>141</v>
      </c>
      <c r="E9" s="360">
        <v>320</v>
      </c>
      <c r="F9" s="362" t="s">
        <v>95</v>
      </c>
    </row>
    <row r="10" ht="19.5" customHeight="1" spans="1:6">
      <c r="A10" s="215" t="s">
        <v>82</v>
      </c>
      <c r="B10" s="360">
        <v>1453.33</v>
      </c>
      <c r="C10" s="363" t="s">
        <v>95</v>
      </c>
      <c r="D10" s="361" t="s">
        <v>142</v>
      </c>
      <c r="E10" s="360">
        <v>7194.62</v>
      </c>
      <c r="F10" s="362" t="s">
        <v>95</v>
      </c>
    </row>
    <row r="11" ht="19.5" customHeight="1" spans="1:6">
      <c r="A11" s="215" t="s">
        <v>1469</v>
      </c>
      <c r="B11" s="360"/>
      <c r="C11" s="363" t="s">
        <v>95</v>
      </c>
      <c r="D11" s="361" t="s">
        <v>143</v>
      </c>
      <c r="E11" s="360">
        <v>46788.0065</v>
      </c>
      <c r="F11" s="362" t="s">
        <v>95</v>
      </c>
    </row>
    <row r="12" ht="19.5" customHeight="1" spans="1:6">
      <c r="A12" s="215" t="s">
        <v>83</v>
      </c>
      <c r="B12" s="360">
        <v>1386.38</v>
      </c>
      <c r="C12" s="363" t="s">
        <v>95</v>
      </c>
      <c r="D12" s="361" t="s">
        <v>144</v>
      </c>
      <c r="E12" s="360">
        <v>786.98</v>
      </c>
      <c r="F12" s="362" t="s">
        <v>95</v>
      </c>
    </row>
    <row r="13" ht="19.5" customHeight="1" spans="1:6">
      <c r="A13" s="215" t="s">
        <v>84</v>
      </c>
      <c r="B13" s="360">
        <v>905.37</v>
      </c>
      <c r="C13" s="363" t="s">
        <v>95</v>
      </c>
      <c r="D13" s="361" t="s">
        <v>145</v>
      </c>
      <c r="E13" s="360">
        <v>2206.83</v>
      </c>
      <c r="F13" s="362" t="s">
        <v>95</v>
      </c>
    </row>
    <row r="14" ht="19.5" customHeight="1" spans="1:6">
      <c r="A14" s="215" t="s">
        <v>85</v>
      </c>
      <c r="B14" s="360">
        <v>326.51</v>
      </c>
      <c r="C14" s="363" t="s">
        <v>95</v>
      </c>
      <c r="D14" s="361" t="s">
        <v>146</v>
      </c>
      <c r="E14" s="360">
        <v>38932.48</v>
      </c>
      <c r="F14" s="362" t="s">
        <v>95</v>
      </c>
    </row>
    <row r="15" ht="19.5" customHeight="1" spans="1:6">
      <c r="A15" s="215" t="s">
        <v>86</v>
      </c>
      <c r="B15" s="360">
        <v>973.35</v>
      </c>
      <c r="C15" s="363" t="s">
        <v>95</v>
      </c>
      <c r="D15" s="361" t="s">
        <v>147</v>
      </c>
      <c r="E15" s="360">
        <v>17124.71</v>
      </c>
      <c r="F15" s="362" t="s">
        <v>95</v>
      </c>
    </row>
    <row r="16" ht="19.5" customHeight="1" spans="1:6">
      <c r="A16" s="215" t="s">
        <v>1470</v>
      </c>
      <c r="B16" s="360"/>
      <c r="C16" s="363" t="s">
        <v>95</v>
      </c>
      <c r="D16" s="361" t="s">
        <v>148</v>
      </c>
      <c r="E16" s="360">
        <v>853.34</v>
      </c>
      <c r="F16" s="362" t="s">
        <v>95</v>
      </c>
    </row>
    <row r="17" ht="19.5" customHeight="1" spans="1:6">
      <c r="A17" s="215" t="s">
        <v>1471</v>
      </c>
      <c r="B17" s="360"/>
      <c r="C17" s="363" t="s">
        <v>95</v>
      </c>
      <c r="D17" s="361" t="s">
        <v>149</v>
      </c>
      <c r="E17" s="360">
        <v>25597.34</v>
      </c>
      <c r="F17" s="362" t="s">
        <v>95</v>
      </c>
    </row>
    <row r="18" ht="19.5" customHeight="1" spans="1:6">
      <c r="A18" s="215" t="s">
        <v>1472</v>
      </c>
      <c r="B18" s="360"/>
      <c r="C18" s="363" t="s">
        <v>95</v>
      </c>
      <c r="D18" s="361" t="s">
        <v>151</v>
      </c>
      <c r="E18" s="360">
        <v>58377.91</v>
      </c>
      <c r="F18" s="362" t="s">
        <v>95</v>
      </c>
    </row>
    <row r="19" ht="19.5" customHeight="1" spans="1:6">
      <c r="A19" s="215" t="s">
        <v>1473</v>
      </c>
      <c r="B19" s="360"/>
      <c r="C19" s="363" t="s">
        <v>95</v>
      </c>
      <c r="D19" s="361" t="s">
        <v>153</v>
      </c>
      <c r="E19" s="360">
        <v>20294.5356</v>
      </c>
      <c r="F19" s="362" t="s">
        <v>95</v>
      </c>
    </row>
    <row r="20" ht="19.5" customHeight="1" spans="1:6">
      <c r="A20" s="364" t="s">
        <v>87</v>
      </c>
      <c r="B20" s="360">
        <v>27.81</v>
      </c>
      <c r="C20" s="363" t="s">
        <v>95</v>
      </c>
      <c r="D20" s="361" t="s">
        <v>155</v>
      </c>
      <c r="E20" s="360">
        <v>1944.12</v>
      </c>
      <c r="F20" s="362" t="s">
        <v>95</v>
      </c>
    </row>
    <row r="21" ht="19.5" customHeight="1" spans="1:6">
      <c r="A21" s="365" t="s">
        <v>88</v>
      </c>
      <c r="B21" s="360">
        <v>0</v>
      </c>
      <c r="C21" s="363" t="s">
        <v>95</v>
      </c>
      <c r="D21" s="361" t="s">
        <v>157</v>
      </c>
      <c r="E21" s="360">
        <v>2220.89</v>
      </c>
      <c r="F21" s="362" t="s">
        <v>95</v>
      </c>
    </row>
    <row r="22" ht="19.5" customHeight="1" spans="1:6">
      <c r="A22" s="215" t="s">
        <v>89</v>
      </c>
      <c r="B22" s="360">
        <v>7165.71</v>
      </c>
      <c r="C22" s="363" t="s">
        <v>95</v>
      </c>
      <c r="D22" s="361" t="s">
        <v>159</v>
      </c>
      <c r="E22" s="360"/>
      <c r="F22" s="362" t="s">
        <v>95</v>
      </c>
    </row>
    <row r="23" ht="19.5" customHeight="1" spans="1:6">
      <c r="A23" s="215" t="s">
        <v>150</v>
      </c>
      <c r="B23" s="360">
        <v>19139.46</v>
      </c>
      <c r="C23" s="357">
        <v>0.03</v>
      </c>
      <c r="D23" s="366" t="s">
        <v>161</v>
      </c>
      <c r="E23" s="360"/>
      <c r="F23" s="362" t="s">
        <v>95</v>
      </c>
    </row>
    <row r="24" ht="19.5" customHeight="1" spans="1:6">
      <c r="A24" s="215" t="s">
        <v>152</v>
      </c>
      <c r="B24" s="360">
        <v>2795.42</v>
      </c>
      <c r="C24" s="363" t="s">
        <v>95</v>
      </c>
      <c r="D24" s="361" t="s">
        <v>163</v>
      </c>
      <c r="E24" s="360">
        <v>1749.96</v>
      </c>
      <c r="F24" s="362" t="s">
        <v>95</v>
      </c>
    </row>
    <row r="25" ht="19.5" customHeight="1" spans="1:6">
      <c r="A25" s="215" t="s">
        <v>154</v>
      </c>
      <c r="B25" s="360">
        <v>1584.14</v>
      </c>
      <c r="C25" s="363" t="s">
        <v>95</v>
      </c>
      <c r="D25" s="361" t="s">
        <v>165</v>
      </c>
      <c r="E25" s="360">
        <v>3967</v>
      </c>
      <c r="F25" s="362" t="s">
        <v>95</v>
      </c>
    </row>
    <row r="26" ht="19.5" customHeight="1" spans="1:6">
      <c r="A26" s="367" t="s">
        <v>156</v>
      </c>
      <c r="B26" s="368">
        <v>2737.74</v>
      </c>
      <c r="C26" s="363" t="s">
        <v>95</v>
      </c>
      <c r="D26" s="361" t="s">
        <v>166</v>
      </c>
      <c r="E26" s="368">
        <v>17</v>
      </c>
      <c r="F26" s="362" t="s">
        <v>95</v>
      </c>
    </row>
    <row r="27" ht="19.5" customHeight="1" spans="1:6">
      <c r="A27" s="367" t="s">
        <v>158</v>
      </c>
      <c r="B27" s="368">
        <v>8577.84</v>
      </c>
      <c r="C27" s="363" t="s">
        <v>95</v>
      </c>
      <c r="D27" s="361" t="s">
        <v>167</v>
      </c>
      <c r="E27" s="368">
        <v>3107.0379</v>
      </c>
      <c r="F27" s="362" t="s">
        <v>95</v>
      </c>
    </row>
    <row r="28" ht="19.5" customHeight="1" spans="1:6">
      <c r="A28" s="367" t="s">
        <v>160</v>
      </c>
      <c r="B28" s="368">
        <v>0</v>
      </c>
      <c r="C28" s="363" t="s">
        <v>95</v>
      </c>
      <c r="D28" s="361" t="s">
        <v>168</v>
      </c>
      <c r="E28" s="368">
        <v>3200</v>
      </c>
      <c r="F28" s="362" t="s">
        <v>95</v>
      </c>
    </row>
    <row r="29" ht="19.5" customHeight="1" spans="1:6">
      <c r="A29" s="367" t="s">
        <v>162</v>
      </c>
      <c r="B29" s="368">
        <v>671.56</v>
      </c>
      <c r="C29" s="363" t="s">
        <v>95</v>
      </c>
      <c r="D29" s="361" t="s">
        <v>169</v>
      </c>
      <c r="E29" s="368">
        <v>632.12</v>
      </c>
      <c r="F29" s="362" t="s">
        <v>95</v>
      </c>
    </row>
    <row r="30" ht="19.5" customHeight="1" spans="1:6">
      <c r="A30" s="367" t="s">
        <v>164</v>
      </c>
      <c r="B30" s="368">
        <v>2772.76</v>
      </c>
      <c r="C30" s="363" t="s">
        <v>95</v>
      </c>
      <c r="D30" s="361" t="s">
        <v>170</v>
      </c>
      <c r="E30" s="368">
        <v>22200</v>
      </c>
      <c r="F30" s="362" t="s">
        <v>95</v>
      </c>
    </row>
    <row r="31" ht="19.5" customHeight="1" spans="1:6">
      <c r="A31" s="367"/>
      <c r="B31" s="368"/>
      <c r="C31" s="363"/>
      <c r="D31" s="361" t="s">
        <v>1489</v>
      </c>
      <c r="E31" s="368">
        <v>4000</v>
      </c>
      <c r="F31" s="362" t="s">
        <v>95</v>
      </c>
    </row>
    <row r="32" ht="19.5" customHeight="1" spans="1:6">
      <c r="A32" s="367"/>
      <c r="B32" s="368"/>
      <c r="C32" s="363"/>
      <c r="D32" s="361" t="s">
        <v>172</v>
      </c>
      <c r="E32" s="368"/>
      <c r="F32" s="362" t="s">
        <v>95</v>
      </c>
    </row>
    <row r="33" ht="19.5" customHeight="1" spans="1:6">
      <c r="A33" s="356" t="s">
        <v>173</v>
      </c>
      <c r="B33" s="270">
        <f>SUM(B34:B41)</f>
        <v>262101</v>
      </c>
      <c r="C33" s="369" t="s">
        <v>95</v>
      </c>
      <c r="D33" s="358" t="s">
        <v>174</v>
      </c>
      <c r="E33" s="270">
        <f>SUM(E34:E36)</f>
        <v>36052</v>
      </c>
      <c r="F33" s="370" t="s">
        <v>95</v>
      </c>
    </row>
    <row r="34" ht="19.5" customHeight="1" spans="1:6">
      <c r="A34" s="215" t="s">
        <v>175</v>
      </c>
      <c r="B34" s="371">
        <v>199863</v>
      </c>
      <c r="C34" s="369" t="s">
        <v>95</v>
      </c>
      <c r="D34" s="361" t="s">
        <v>176</v>
      </c>
      <c r="E34" s="371">
        <v>15052</v>
      </c>
      <c r="F34" s="370" t="s">
        <v>95</v>
      </c>
    </row>
    <row r="35" ht="19.5" customHeight="1" spans="1:6">
      <c r="A35" s="215" t="s">
        <v>1490</v>
      </c>
      <c r="B35" s="371">
        <v>25700</v>
      </c>
      <c r="C35" s="369" t="s">
        <v>95</v>
      </c>
      <c r="D35" s="361" t="s">
        <v>1501</v>
      </c>
      <c r="E35" s="371">
        <v>21000</v>
      </c>
      <c r="F35" s="370" t="s">
        <v>95</v>
      </c>
    </row>
    <row r="36" ht="19.5" customHeight="1" spans="1:6">
      <c r="A36" s="215" t="s">
        <v>1492</v>
      </c>
      <c r="B36" s="360">
        <v>13000</v>
      </c>
      <c r="C36" s="369" t="s">
        <v>95</v>
      </c>
      <c r="D36" s="361" t="s">
        <v>180</v>
      </c>
      <c r="E36" s="360"/>
      <c r="F36" s="370" t="s">
        <v>95</v>
      </c>
    </row>
    <row r="37" ht="19.5" customHeight="1" spans="1:6">
      <c r="A37" s="215" t="s">
        <v>1494</v>
      </c>
      <c r="B37" s="372">
        <v>0</v>
      </c>
      <c r="C37" s="369" t="s">
        <v>95</v>
      </c>
      <c r="D37" s="361" t="s">
        <v>1493</v>
      </c>
      <c r="E37" s="371"/>
      <c r="F37" s="370" t="s">
        <v>95</v>
      </c>
    </row>
    <row r="38" ht="19.5" customHeight="1" spans="1:6">
      <c r="A38" s="215" t="s">
        <v>1495</v>
      </c>
      <c r="B38" s="372"/>
      <c r="C38" s="369" t="s">
        <v>95</v>
      </c>
      <c r="D38" s="361" t="s">
        <v>184</v>
      </c>
      <c r="E38" s="371"/>
      <c r="F38" s="370" t="s">
        <v>95</v>
      </c>
    </row>
    <row r="39" ht="19.5" customHeight="1" spans="1:6">
      <c r="A39" s="215" t="s">
        <v>1497</v>
      </c>
      <c r="B39" s="372"/>
      <c r="C39" s="369" t="s">
        <v>95</v>
      </c>
      <c r="D39" s="361" t="s">
        <v>1502</v>
      </c>
      <c r="E39" s="371"/>
      <c r="F39" s="370" t="s">
        <v>95</v>
      </c>
    </row>
    <row r="40" ht="19.5" customHeight="1" spans="1:6">
      <c r="A40" s="215"/>
      <c r="B40" s="371"/>
      <c r="C40" s="369" t="s">
        <v>95</v>
      </c>
      <c r="D40" s="361" t="s">
        <v>190</v>
      </c>
      <c r="E40" s="371"/>
      <c r="F40" s="370" t="s">
        <v>95</v>
      </c>
    </row>
    <row r="41" ht="19.5" customHeight="1" spans="1:6">
      <c r="A41" s="219" t="s">
        <v>1498</v>
      </c>
      <c r="B41" s="373">
        <v>23538</v>
      </c>
      <c r="C41" s="374" t="s">
        <v>95</v>
      </c>
      <c r="D41" s="221" t="s">
        <v>192</v>
      </c>
      <c r="E41" s="373"/>
      <c r="F41" s="370" t="s">
        <v>95</v>
      </c>
    </row>
    <row r="42" ht="53.25" customHeight="1" spans="1:6">
      <c r="A42" s="285" t="s">
        <v>1503</v>
      </c>
      <c r="B42" s="285"/>
      <c r="C42" s="285"/>
      <c r="D42" s="285"/>
      <c r="E42" s="285"/>
      <c r="F42" s="285"/>
    </row>
  </sheetData>
  <mergeCells count="4">
    <mergeCell ref="A1:F1"/>
    <mergeCell ref="A2:F2"/>
    <mergeCell ref="E3:F3"/>
    <mergeCell ref="A42:F42"/>
  </mergeCells>
  <printOptions horizontalCentered="1"/>
  <pageMargins left="0.236220472440945" right="0.236220472440945" top="0.31496062992126" bottom="0" header="0.236220472440945" footer="0.196850393700787"/>
  <pageSetup paperSize="9" scale="93" firstPageNumber="33" orientation="portrait" useFirstPageNumber="1"/>
  <headerFooter>
    <oddFooter>&amp;C第 &amp;P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G35" sqref="G35"/>
    </sheetView>
  </sheetViews>
  <sheetFormatPr defaultColWidth="9" defaultRowHeight="13.5" outlineLevelCol="3"/>
  <cols>
    <col min="1" max="3" width="20.625" customWidth="1"/>
    <col min="4" max="4" width="24.875" customWidth="1"/>
    <col min="5" max="5" width="28.875" customWidth="1"/>
  </cols>
  <sheetData>
    <row r="1" ht="76.5" customHeight="1" spans="1:4">
      <c r="A1" s="80" t="s">
        <v>1504</v>
      </c>
      <c r="B1" s="80"/>
      <c r="C1" s="80"/>
      <c r="D1" s="80"/>
    </row>
    <row r="2" ht="11.25" customHeight="1" spans="1:4">
      <c r="A2" s="340" t="s">
        <v>1505</v>
      </c>
      <c r="B2" s="340"/>
      <c r="C2" s="340"/>
      <c r="D2" s="340"/>
    </row>
    <row r="3" ht="11.25" customHeight="1" spans="1:4">
      <c r="A3" s="340"/>
      <c r="B3" s="340"/>
      <c r="C3" s="340"/>
      <c r="D3" s="340"/>
    </row>
    <row r="4" ht="11.25" customHeight="1" spans="1:4">
      <c r="A4" s="340"/>
      <c r="B4" s="340"/>
      <c r="C4" s="340"/>
      <c r="D4" s="340"/>
    </row>
    <row r="5" ht="11.25" customHeight="1" spans="1:4">
      <c r="A5" s="340"/>
      <c r="B5" s="340"/>
      <c r="C5" s="340"/>
      <c r="D5" s="340"/>
    </row>
    <row r="6" ht="11.25" customHeight="1" spans="1:4">
      <c r="A6" s="340"/>
      <c r="B6" s="340"/>
      <c r="C6" s="340"/>
      <c r="D6" s="340"/>
    </row>
    <row r="7" ht="11.25" customHeight="1" spans="1:4">
      <c r="A7" s="340"/>
      <c r="B7" s="340"/>
      <c r="C7" s="340"/>
      <c r="D7" s="340"/>
    </row>
    <row r="8" ht="11.25" customHeight="1" spans="1:4">
      <c r="A8" s="340"/>
      <c r="B8" s="340"/>
      <c r="C8" s="340"/>
      <c r="D8" s="340"/>
    </row>
    <row r="9" ht="11.25" customHeight="1" spans="1:4">
      <c r="A9" s="340"/>
      <c r="B9" s="340"/>
      <c r="C9" s="340"/>
      <c r="D9" s="340"/>
    </row>
    <row r="10" ht="11.25" customHeight="1" spans="1:4">
      <c r="A10" s="340"/>
      <c r="B10" s="340"/>
      <c r="C10" s="340"/>
      <c r="D10" s="340"/>
    </row>
    <row r="11" ht="11.25" customHeight="1" spans="1:4">
      <c r="A11" s="340"/>
      <c r="B11" s="340"/>
      <c r="C11" s="340"/>
      <c r="D11" s="340"/>
    </row>
    <row r="12" ht="11.25" customHeight="1" spans="1:4">
      <c r="A12" s="340"/>
      <c r="B12" s="340"/>
      <c r="C12" s="340"/>
      <c r="D12" s="340"/>
    </row>
    <row r="13" ht="11.25" customHeight="1" spans="1:4">
      <c r="A13" s="340"/>
      <c r="B13" s="340"/>
      <c r="C13" s="340"/>
      <c r="D13" s="340"/>
    </row>
    <row r="14" ht="11.25" customHeight="1" spans="1:4">
      <c r="A14" s="340"/>
      <c r="B14" s="340"/>
      <c r="C14" s="340"/>
      <c r="D14" s="340"/>
    </row>
    <row r="15" ht="11.25" customHeight="1" spans="1:4">
      <c r="A15" s="340"/>
      <c r="B15" s="340"/>
      <c r="C15" s="340"/>
      <c r="D15" s="340"/>
    </row>
    <row r="16" ht="11.25" customHeight="1" spans="1:4">
      <c r="A16" s="340"/>
      <c r="B16" s="340"/>
      <c r="C16" s="340"/>
      <c r="D16" s="340"/>
    </row>
    <row r="17" ht="11.25" customHeight="1" spans="1:4">
      <c r="A17" s="340"/>
      <c r="B17" s="340"/>
      <c r="C17" s="340"/>
      <c r="D17" s="340"/>
    </row>
    <row r="18" ht="11.25" customHeight="1" spans="1:4">
      <c r="A18" s="340"/>
      <c r="B18" s="340"/>
      <c r="C18" s="340"/>
      <c r="D18" s="340"/>
    </row>
    <row r="19" ht="11.25" customHeight="1" spans="1:4">
      <c r="A19" s="340"/>
      <c r="B19" s="340"/>
      <c r="C19" s="340"/>
      <c r="D19" s="340"/>
    </row>
    <row r="20" ht="11.25" customHeight="1" spans="1:4">
      <c r="A20" s="340"/>
      <c r="B20" s="340"/>
      <c r="C20" s="340"/>
      <c r="D20" s="340"/>
    </row>
    <row r="21" ht="11.25" customHeight="1" spans="1:4">
      <c r="A21" s="340"/>
      <c r="B21" s="340"/>
      <c r="C21" s="340"/>
      <c r="D21" s="340"/>
    </row>
    <row r="22" ht="11.25" customHeight="1" spans="1:4">
      <c r="A22" s="340"/>
      <c r="B22" s="340"/>
      <c r="C22" s="340"/>
      <c r="D22" s="340"/>
    </row>
    <row r="23" ht="11.25" customHeight="1" spans="1:4">
      <c r="A23" s="340"/>
      <c r="B23" s="340"/>
      <c r="C23" s="340"/>
      <c r="D23" s="340"/>
    </row>
    <row r="24" customHeight="1" spans="1:4">
      <c r="A24" s="340"/>
      <c r="B24" s="340"/>
      <c r="C24" s="340"/>
      <c r="D24" s="340"/>
    </row>
    <row r="25" customHeight="1" spans="1:4">
      <c r="A25" s="340"/>
      <c r="B25" s="340"/>
      <c r="C25" s="340"/>
      <c r="D25" s="340"/>
    </row>
    <row r="26" customHeight="1" spans="1:4">
      <c r="A26" s="340"/>
      <c r="B26" s="340"/>
      <c r="C26" s="340"/>
      <c r="D26" s="340"/>
    </row>
    <row r="27" customHeight="1" spans="1:4">
      <c r="A27" s="340"/>
      <c r="B27" s="340"/>
      <c r="C27" s="340"/>
      <c r="D27" s="340"/>
    </row>
    <row r="28" customHeight="1" spans="1:4">
      <c r="A28" s="340"/>
      <c r="B28" s="340"/>
      <c r="C28" s="340"/>
      <c r="D28" s="340"/>
    </row>
    <row r="29" customHeight="1" spans="1:4">
      <c r="A29" s="340"/>
      <c r="B29" s="340"/>
      <c r="C29" s="340"/>
      <c r="D29" s="340"/>
    </row>
    <row r="30" customHeight="1" spans="1:4">
      <c r="A30" s="340"/>
      <c r="B30" s="340"/>
      <c r="C30" s="340"/>
      <c r="D30" s="340"/>
    </row>
    <row r="31" customHeight="1" spans="1:4">
      <c r="A31" s="340"/>
      <c r="B31" s="340"/>
      <c r="C31" s="340"/>
      <c r="D31" s="340"/>
    </row>
    <row r="32" customHeight="1" spans="1:4">
      <c r="A32" s="340"/>
      <c r="B32" s="340"/>
      <c r="C32" s="340"/>
      <c r="D32" s="340"/>
    </row>
    <row r="33" customHeight="1" spans="1:4">
      <c r="A33" s="340"/>
      <c r="B33" s="340"/>
      <c r="C33" s="340"/>
      <c r="D33" s="340"/>
    </row>
    <row r="34" customHeight="1" spans="1:4">
      <c r="A34" s="340"/>
      <c r="B34" s="340"/>
      <c r="C34" s="340"/>
      <c r="D34" s="340"/>
    </row>
    <row r="35" customHeight="1" spans="1:4">
      <c r="A35" s="340"/>
      <c r="B35" s="340"/>
      <c r="C35" s="340"/>
      <c r="D35" s="340"/>
    </row>
  </sheetData>
  <mergeCells count="2">
    <mergeCell ref="A1:D1"/>
    <mergeCell ref="A2:D35"/>
  </mergeCells>
  <printOptions horizontalCentered="1"/>
  <pageMargins left="0.708661417322835" right="0.708661417322835" top="1.37795275590551" bottom="0.748031496062992" header="0.31496062992126" footer="0.31496062992126"/>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7030A0"/>
  </sheetPr>
  <dimension ref="A1:C436"/>
  <sheetViews>
    <sheetView workbookViewId="0">
      <selection activeCell="C6" sqref="C6"/>
    </sheetView>
  </sheetViews>
  <sheetFormatPr defaultColWidth="21.5" defaultRowHeight="14.25" outlineLevelCol="2"/>
  <cols>
    <col min="1" max="1" width="9.875" style="330" customWidth="1"/>
    <col min="2" max="2" width="34.75" style="331" customWidth="1"/>
    <col min="3" max="3" width="28" style="332" customWidth="1"/>
    <col min="4" max="16384" width="21.5" style="331"/>
  </cols>
  <sheetData>
    <row r="1" ht="18" spans="1:3">
      <c r="A1" s="4" t="s">
        <v>1506</v>
      </c>
      <c r="B1" s="4"/>
      <c r="C1" s="4"/>
    </row>
    <row r="2" s="329" customFormat="1" ht="24" spans="1:3">
      <c r="A2" s="160" t="s">
        <v>41</v>
      </c>
      <c r="B2" s="160"/>
      <c r="C2" s="160"/>
    </row>
    <row r="3" ht="27" customHeight="1" spans="1:3">
      <c r="A3" s="333" t="s">
        <v>74</v>
      </c>
      <c r="B3" s="333"/>
      <c r="C3" s="333"/>
    </row>
    <row r="4" ht="24" customHeight="1" spans="1:3">
      <c r="A4" s="334" t="s">
        <v>1228</v>
      </c>
      <c r="B4" s="335"/>
      <c r="C4" s="336" t="s">
        <v>1507</v>
      </c>
    </row>
    <row r="5" ht="25.5" customHeight="1" spans="1:3">
      <c r="A5" s="337" t="s">
        <v>1508</v>
      </c>
      <c r="B5" s="337"/>
      <c r="C5" s="338">
        <v>273571</v>
      </c>
    </row>
    <row r="6" ht="21" customHeight="1" spans="1:3">
      <c r="A6" s="339">
        <v>201</v>
      </c>
      <c r="B6" s="339" t="s">
        <v>139</v>
      </c>
      <c r="C6" s="338">
        <v>16056</v>
      </c>
    </row>
    <row r="7" ht="21" customHeight="1" spans="1:3">
      <c r="A7" s="339">
        <v>20101</v>
      </c>
      <c r="B7" s="339" t="s">
        <v>1509</v>
      </c>
      <c r="C7" s="338">
        <v>1028.71</v>
      </c>
    </row>
    <row r="8" ht="21" customHeight="1" spans="1:3">
      <c r="A8" s="339" t="s">
        <v>1510</v>
      </c>
      <c r="B8" s="339" t="s">
        <v>1511</v>
      </c>
      <c r="C8" s="338">
        <v>524.69</v>
      </c>
    </row>
    <row r="9" ht="21" customHeight="1" spans="1:3">
      <c r="A9" s="339" t="s">
        <v>1512</v>
      </c>
      <c r="B9" s="339" t="s">
        <v>1513</v>
      </c>
      <c r="C9" s="338">
        <v>69.22</v>
      </c>
    </row>
    <row r="10" ht="21" customHeight="1" spans="1:3">
      <c r="A10" s="339" t="s">
        <v>1514</v>
      </c>
      <c r="B10" s="339" t="s">
        <v>1515</v>
      </c>
      <c r="C10" s="338">
        <v>188.61</v>
      </c>
    </row>
    <row r="11" ht="21" customHeight="1" spans="1:3">
      <c r="A11" s="339" t="s">
        <v>1516</v>
      </c>
      <c r="B11" s="339" t="s">
        <v>1517</v>
      </c>
      <c r="C11" s="338">
        <v>32.2</v>
      </c>
    </row>
    <row r="12" ht="21" customHeight="1" spans="1:3">
      <c r="A12" s="339" t="s">
        <v>1518</v>
      </c>
      <c r="B12" s="339" t="s">
        <v>1519</v>
      </c>
      <c r="C12" s="338">
        <v>63.8</v>
      </c>
    </row>
    <row r="13" ht="21" customHeight="1" spans="1:3">
      <c r="A13" s="339" t="s">
        <v>1520</v>
      </c>
      <c r="B13" s="339" t="s">
        <v>1521</v>
      </c>
      <c r="C13" s="338">
        <v>120.3</v>
      </c>
    </row>
    <row r="14" ht="21" customHeight="1" spans="1:3">
      <c r="A14" s="339" t="s">
        <v>1522</v>
      </c>
      <c r="B14" s="339" t="s">
        <v>1523</v>
      </c>
      <c r="C14" s="338">
        <v>29.89</v>
      </c>
    </row>
    <row r="15" ht="21" customHeight="1" spans="1:3">
      <c r="A15" s="339">
        <v>20102</v>
      </c>
      <c r="B15" s="339" t="s">
        <v>1524</v>
      </c>
      <c r="C15" s="338">
        <v>925.32</v>
      </c>
    </row>
    <row r="16" ht="21" customHeight="1" spans="1:3">
      <c r="A16" s="339" t="s">
        <v>1525</v>
      </c>
      <c r="B16" s="339" t="s">
        <v>1511</v>
      </c>
      <c r="C16" s="338">
        <v>601.89</v>
      </c>
    </row>
    <row r="17" ht="21" customHeight="1" spans="1:3">
      <c r="A17" s="339" t="s">
        <v>1526</v>
      </c>
      <c r="B17" s="339" t="s">
        <v>1513</v>
      </c>
      <c r="C17" s="338">
        <v>45</v>
      </c>
    </row>
    <row r="18" ht="21" customHeight="1" spans="1:3">
      <c r="A18" s="339" t="s">
        <v>1527</v>
      </c>
      <c r="B18" s="339" t="s">
        <v>1528</v>
      </c>
      <c r="C18" s="338">
        <v>150</v>
      </c>
    </row>
    <row r="19" ht="21" customHeight="1" spans="1:3">
      <c r="A19" s="339" t="s">
        <v>1529</v>
      </c>
      <c r="B19" s="339" t="s">
        <v>1530</v>
      </c>
      <c r="C19" s="338">
        <v>63.5</v>
      </c>
    </row>
    <row r="20" ht="21" customHeight="1" spans="1:3">
      <c r="A20" s="339" t="s">
        <v>1531</v>
      </c>
      <c r="B20" s="339" t="s">
        <v>1532</v>
      </c>
      <c r="C20" s="338">
        <v>40</v>
      </c>
    </row>
    <row r="21" ht="21" customHeight="1" spans="1:3">
      <c r="A21" s="339" t="s">
        <v>1533</v>
      </c>
      <c r="B21" s="339" t="s">
        <v>1523</v>
      </c>
      <c r="C21" s="338">
        <v>24.93</v>
      </c>
    </row>
    <row r="22" ht="21" customHeight="1" spans="1:3">
      <c r="A22" s="339">
        <v>20103</v>
      </c>
      <c r="B22" s="339" t="s">
        <v>1534</v>
      </c>
      <c r="C22" s="338">
        <v>3757.23</v>
      </c>
    </row>
    <row r="23" ht="21" customHeight="1" spans="1:3">
      <c r="A23" s="339" t="s">
        <v>1535</v>
      </c>
      <c r="B23" s="339" t="s">
        <v>1511</v>
      </c>
      <c r="C23" s="338">
        <v>645.15</v>
      </c>
    </row>
    <row r="24" ht="21" customHeight="1" spans="1:3">
      <c r="A24" s="339" t="s">
        <v>1536</v>
      </c>
      <c r="B24" s="339" t="s">
        <v>1513</v>
      </c>
      <c r="C24" s="338">
        <v>1876</v>
      </c>
    </row>
    <row r="25" ht="21" customHeight="1" spans="1:3">
      <c r="A25" s="339" t="s">
        <v>1537</v>
      </c>
      <c r="B25" s="339" t="s">
        <v>1538</v>
      </c>
      <c r="C25" s="338">
        <v>75</v>
      </c>
    </row>
    <row r="26" ht="21" customHeight="1" spans="1:3">
      <c r="A26" s="339" t="s">
        <v>1539</v>
      </c>
      <c r="B26" s="339" t="s">
        <v>1540</v>
      </c>
      <c r="C26" s="338">
        <v>255</v>
      </c>
    </row>
    <row r="27" ht="21" customHeight="1" spans="1:3">
      <c r="A27" s="339" t="s">
        <v>1541</v>
      </c>
      <c r="B27" s="339" t="s">
        <v>1542</v>
      </c>
      <c r="C27" s="338">
        <v>210</v>
      </c>
    </row>
    <row r="28" ht="21" customHeight="1" spans="1:3">
      <c r="A28" s="339" t="s">
        <v>1543</v>
      </c>
      <c r="B28" s="339" t="s">
        <v>1544</v>
      </c>
      <c r="C28" s="338">
        <v>130</v>
      </c>
    </row>
    <row r="29" ht="21" customHeight="1" spans="1:3">
      <c r="A29" s="339" t="s">
        <v>1545</v>
      </c>
      <c r="B29" s="339" t="s">
        <v>1523</v>
      </c>
      <c r="C29" s="338">
        <v>466.08</v>
      </c>
    </row>
    <row r="30" ht="21" customHeight="1" spans="1:3">
      <c r="A30" s="339" t="s">
        <v>1546</v>
      </c>
      <c r="B30" s="339" t="s">
        <v>1547</v>
      </c>
      <c r="C30" s="338">
        <v>100</v>
      </c>
    </row>
    <row r="31" ht="21" customHeight="1" spans="1:3">
      <c r="A31" s="339">
        <v>20104</v>
      </c>
      <c r="B31" s="339" t="s">
        <v>1548</v>
      </c>
      <c r="C31" s="338">
        <v>620.55</v>
      </c>
    </row>
    <row r="32" ht="21" customHeight="1" spans="1:3">
      <c r="A32" s="339" t="s">
        <v>1549</v>
      </c>
      <c r="B32" s="339" t="s">
        <v>1511</v>
      </c>
      <c r="C32" s="338">
        <v>220.24</v>
      </c>
    </row>
    <row r="33" ht="21" customHeight="1" spans="1:3">
      <c r="A33" s="339" t="s">
        <v>1550</v>
      </c>
      <c r="B33" s="339" t="s">
        <v>1551</v>
      </c>
      <c r="C33" s="338">
        <v>250</v>
      </c>
    </row>
    <row r="34" ht="21" customHeight="1" spans="1:3">
      <c r="A34" s="339" t="s">
        <v>1552</v>
      </c>
      <c r="B34" s="339" t="s">
        <v>1553</v>
      </c>
      <c r="C34" s="338">
        <v>5</v>
      </c>
    </row>
    <row r="35" ht="21" customHeight="1" spans="1:3">
      <c r="A35" s="339" t="s">
        <v>1554</v>
      </c>
      <c r="B35" s="339" t="s">
        <v>1523</v>
      </c>
      <c r="C35" s="338">
        <v>145.31</v>
      </c>
    </row>
    <row r="36" ht="21" customHeight="1" spans="1:3">
      <c r="A36" s="339">
        <v>20105</v>
      </c>
      <c r="B36" s="339" t="s">
        <v>1555</v>
      </c>
      <c r="C36" s="338">
        <v>390.7</v>
      </c>
    </row>
    <row r="37" ht="21" customHeight="1" spans="1:3">
      <c r="A37" s="339" t="s">
        <v>1556</v>
      </c>
      <c r="B37" s="339" t="s">
        <v>1511</v>
      </c>
      <c r="C37" s="338">
        <v>144.83</v>
      </c>
    </row>
    <row r="38" ht="21" customHeight="1" spans="1:3">
      <c r="A38" s="339" t="s">
        <v>1557</v>
      </c>
      <c r="B38" s="339" t="s">
        <v>1558</v>
      </c>
      <c r="C38" s="338">
        <v>176.92</v>
      </c>
    </row>
    <row r="39" ht="21" customHeight="1" spans="1:3">
      <c r="A39" s="339" t="s">
        <v>1559</v>
      </c>
      <c r="B39" s="339" t="s">
        <v>1523</v>
      </c>
      <c r="C39" s="338">
        <v>68.95</v>
      </c>
    </row>
    <row r="40" ht="21" customHeight="1" spans="1:3">
      <c r="A40" s="339">
        <v>20106</v>
      </c>
      <c r="B40" s="339" t="s">
        <v>1560</v>
      </c>
      <c r="C40" s="338">
        <v>1514.91</v>
      </c>
    </row>
    <row r="41" ht="21" customHeight="1" spans="1:3">
      <c r="A41" s="339" t="s">
        <v>1561</v>
      </c>
      <c r="B41" s="339" t="s">
        <v>1511</v>
      </c>
      <c r="C41" s="338">
        <v>617</v>
      </c>
    </row>
    <row r="42" ht="21" customHeight="1" spans="1:3">
      <c r="A42" s="339" t="s">
        <v>1562</v>
      </c>
      <c r="B42" s="339" t="s">
        <v>1563</v>
      </c>
      <c r="C42" s="338">
        <v>30</v>
      </c>
    </row>
    <row r="43" ht="21" customHeight="1" spans="1:3">
      <c r="A43" s="339" t="s">
        <v>1564</v>
      </c>
      <c r="B43" s="339" t="s">
        <v>1565</v>
      </c>
      <c r="C43" s="338">
        <v>243.8</v>
      </c>
    </row>
    <row r="44" ht="21" customHeight="1" spans="1:3">
      <c r="A44" s="339" t="s">
        <v>1566</v>
      </c>
      <c r="B44" s="339" t="s">
        <v>1567</v>
      </c>
      <c r="C44" s="338">
        <v>506</v>
      </c>
    </row>
    <row r="45" ht="21" customHeight="1" spans="1:3">
      <c r="A45" s="339" t="s">
        <v>1568</v>
      </c>
      <c r="B45" s="339" t="s">
        <v>1523</v>
      </c>
      <c r="C45" s="338">
        <v>118.11</v>
      </c>
    </row>
    <row r="46" ht="21" customHeight="1" spans="1:3">
      <c r="A46" s="339">
        <v>20111</v>
      </c>
      <c r="B46" s="339" t="s">
        <v>1569</v>
      </c>
      <c r="C46" s="338">
        <v>1462.73</v>
      </c>
    </row>
    <row r="47" ht="21" customHeight="1" spans="1:3">
      <c r="A47" s="339" t="s">
        <v>1570</v>
      </c>
      <c r="B47" s="339" t="s">
        <v>1511</v>
      </c>
      <c r="C47" s="338">
        <v>928.84</v>
      </c>
    </row>
    <row r="48" ht="21" customHeight="1" spans="1:3">
      <c r="A48" s="339" t="s">
        <v>1571</v>
      </c>
      <c r="B48" s="339" t="s">
        <v>1572</v>
      </c>
      <c r="C48" s="338">
        <v>120</v>
      </c>
    </row>
    <row r="49" ht="21" customHeight="1" spans="1:3">
      <c r="A49" s="339" t="s">
        <v>1573</v>
      </c>
      <c r="B49" s="339" t="s">
        <v>1574</v>
      </c>
      <c r="C49" s="338">
        <v>72</v>
      </c>
    </row>
    <row r="50" ht="21" customHeight="1" spans="1:3">
      <c r="A50" s="339" t="s">
        <v>1575</v>
      </c>
      <c r="B50" s="339" t="s">
        <v>1523</v>
      </c>
      <c r="C50" s="338">
        <v>142.93</v>
      </c>
    </row>
    <row r="51" ht="21" customHeight="1" spans="1:3">
      <c r="A51" s="339" t="s">
        <v>1576</v>
      </c>
      <c r="B51" s="339" t="s">
        <v>1577</v>
      </c>
      <c r="C51" s="338">
        <v>198.96</v>
      </c>
    </row>
    <row r="52" ht="21" customHeight="1" spans="1:3">
      <c r="A52" s="339">
        <v>20113</v>
      </c>
      <c r="B52" s="339" t="s">
        <v>1578</v>
      </c>
      <c r="C52" s="338">
        <v>320.45</v>
      </c>
    </row>
    <row r="53" ht="21" customHeight="1" spans="1:3">
      <c r="A53" s="339" t="s">
        <v>1579</v>
      </c>
      <c r="B53" s="339" t="s">
        <v>1511</v>
      </c>
      <c r="C53" s="338">
        <v>167.08</v>
      </c>
    </row>
    <row r="54" ht="21" customHeight="1" spans="1:3">
      <c r="A54" s="339" t="s">
        <v>1580</v>
      </c>
      <c r="B54" s="339" t="s">
        <v>1581</v>
      </c>
      <c r="C54" s="338">
        <v>60</v>
      </c>
    </row>
    <row r="55" ht="21" customHeight="1" spans="1:3">
      <c r="A55" s="339" t="s">
        <v>1582</v>
      </c>
      <c r="B55" s="339" t="s">
        <v>1523</v>
      </c>
      <c r="C55" s="338">
        <v>93.37</v>
      </c>
    </row>
    <row r="56" ht="21" customHeight="1" spans="1:3">
      <c r="A56" s="339">
        <v>20125</v>
      </c>
      <c r="B56" s="339" t="s">
        <v>1583</v>
      </c>
      <c r="C56" s="338">
        <v>5</v>
      </c>
    </row>
    <row r="57" ht="21" customHeight="1" spans="1:3">
      <c r="A57" s="339" t="s">
        <v>1584</v>
      </c>
      <c r="B57" s="339" t="s">
        <v>1585</v>
      </c>
      <c r="C57" s="338">
        <v>5</v>
      </c>
    </row>
    <row r="58" ht="21" customHeight="1" spans="1:3">
      <c r="A58" s="339">
        <v>20126</v>
      </c>
      <c r="B58" s="339" t="s">
        <v>1586</v>
      </c>
      <c r="C58" s="338">
        <v>242.46</v>
      </c>
    </row>
    <row r="59" ht="21" customHeight="1" spans="1:3">
      <c r="A59" s="339" t="s">
        <v>1587</v>
      </c>
      <c r="B59" s="339" t="s">
        <v>1511</v>
      </c>
      <c r="C59" s="338">
        <v>242.46</v>
      </c>
    </row>
    <row r="60" ht="21" customHeight="1" spans="1:3">
      <c r="A60" s="339">
        <v>20128</v>
      </c>
      <c r="B60" s="339" t="s">
        <v>1588</v>
      </c>
      <c r="C60" s="338">
        <v>132</v>
      </c>
    </row>
    <row r="61" ht="21" customHeight="1" spans="1:3">
      <c r="A61" s="339" t="s">
        <v>1589</v>
      </c>
      <c r="B61" s="339" t="s">
        <v>1511</v>
      </c>
      <c r="C61" s="338">
        <v>63.43</v>
      </c>
    </row>
    <row r="62" ht="21" customHeight="1" spans="1:3">
      <c r="A62" s="339" t="s">
        <v>1590</v>
      </c>
      <c r="B62" s="339" t="s">
        <v>1513</v>
      </c>
      <c r="C62" s="338">
        <v>45</v>
      </c>
    </row>
    <row r="63" ht="21" customHeight="1" spans="1:3">
      <c r="A63" s="339" t="s">
        <v>1591</v>
      </c>
      <c r="B63" s="339" t="s">
        <v>1523</v>
      </c>
      <c r="C63" s="338">
        <v>23.57</v>
      </c>
    </row>
    <row r="64" ht="21" customHeight="1" spans="1:3">
      <c r="A64" s="339">
        <v>20129</v>
      </c>
      <c r="B64" s="339" t="s">
        <v>1592</v>
      </c>
      <c r="C64" s="338">
        <v>744.03</v>
      </c>
    </row>
    <row r="65" ht="21" customHeight="1" spans="1:3">
      <c r="A65" s="339" t="s">
        <v>1593</v>
      </c>
      <c r="B65" s="339" t="s">
        <v>1511</v>
      </c>
      <c r="C65" s="338">
        <v>174.97</v>
      </c>
    </row>
    <row r="66" ht="21" customHeight="1" spans="1:3">
      <c r="A66" s="339" t="s">
        <v>1594</v>
      </c>
      <c r="B66" s="339" t="s">
        <v>1595</v>
      </c>
      <c r="C66" s="338">
        <v>30</v>
      </c>
    </row>
    <row r="67" ht="21" customHeight="1" spans="1:3">
      <c r="A67" s="339" t="s">
        <v>1596</v>
      </c>
      <c r="B67" s="339" t="s">
        <v>1523</v>
      </c>
      <c r="C67" s="338">
        <v>86.38</v>
      </c>
    </row>
    <row r="68" ht="21" customHeight="1" spans="1:3">
      <c r="A68" s="339" t="s">
        <v>1597</v>
      </c>
      <c r="B68" s="339" t="s">
        <v>1598</v>
      </c>
      <c r="C68" s="338">
        <v>452.68</v>
      </c>
    </row>
    <row r="69" ht="21" customHeight="1" spans="1:3">
      <c r="A69" s="339">
        <v>20131</v>
      </c>
      <c r="B69" s="339" t="s">
        <v>1599</v>
      </c>
      <c r="C69" s="338">
        <v>769.29</v>
      </c>
    </row>
    <row r="70" ht="21" customHeight="1" spans="1:3">
      <c r="A70" s="339" t="s">
        <v>1600</v>
      </c>
      <c r="B70" s="339" t="s">
        <v>1511</v>
      </c>
      <c r="C70" s="338">
        <v>219.93</v>
      </c>
    </row>
    <row r="71" ht="21" customHeight="1" spans="1:3">
      <c r="A71" s="339" t="s">
        <v>1601</v>
      </c>
      <c r="B71" s="339" t="s">
        <v>1513</v>
      </c>
      <c r="C71" s="338">
        <v>199</v>
      </c>
    </row>
    <row r="72" ht="21" customHeight="1" spans="1:3">
      <c r="A72" s="339" t="s">
        <v>1602</v>
      </c>
      <c r="B72" s="339" t="s">
        <v>1538</v>
      </c>
      <c r="C72" s="338">
        <v>195</v>
      </c>
    </row>
    <row r="73" ht="21" customHeight="1" spans="1:3">
      <c r="A73" s="339" t="s">
        <v>1603</v>
      </c>
      <c r="B73" s="339" t="s">
        <v>1523</v>
      </c>
      <c r="C73" s="338">
        <v>155.36</v>
      </c>
    </row>
    <row r="74" ht="21" customHeight="1" spans="1:3">
      <c r="A74" s="339">
        <v>20132</v>
      </c>
      <c r="B74" s="339" t="s">
        <v>1604</v>
      </c>
      <c r="C74" s="338">
        <v>601.43</v>
      </c>
    </row>
    <row r="75" ht="21" customHeight="1" spans="1:3">
      <c r="A75" s="339" t="s">
        <v>1605</v>
      </c>
      <c r="B75" s="339" t="s">
        <v>1511</v>
      </c>
      <c r="C75" s="338">
        <v>324.36</v>
      </c>
    </row>
    <row r="76" ht="21" customHeight="1" spans="1:3">
      <c r="A76" s="339" t="s">
        <v>1606</v>
      </c>
      <c r="B76" s="339" t="s">
        <v>1513</v>
      </c>
      <c r="C76" s="338">
        <v>215</v>
      </c>
    </row>
    <row r="77" ht="21" customHeight="1" spans="1:3">
      <c r="A77" s="339" t="s">
        <v>1607</v>
      </c>
      <c r="B77" s="339" t="s">
        <v>1523</v>
      </c>
      <c r="C77" s="338">
        <v>57.07</v>
      </c>
    </row>
    <row r="78" ht="21" customHeight="1" spans="1:3">
      <c r="A78" s="339" t="s">
        <v>1608</v>
      </c>
      <c r="B78" s="339" t="s">
        <v>1609</v>
      </c>
      <c r="C78" s="338">
        <v>5</v>
      </c>
    </row>
    <row r="79" ht="21" customHeight="1" spans="1:3">
      <c r="A79" s="339">
        <v>20133</v>
      </c>
      <c r="B79" s="339" t="s">
        <v>1610</v>
      </c>
      <c r="C79" s="338">
        <v>542.31</v>
      </c>
    </row>
    <row r="80" ht="21" customHeight="1" spans="1:3">
      <c r="A80" s="339" t="s">
        <v>1611</v>
      </c>
      <c r="B80" s="339" t="s">
        <v>1511</v>
      </c>
      <c r="C80" s="338">
        <v>131.34</v>
      </c>
    </row>
    <row r="81" ht="21" customHeight="1" spans="1:3">
      <c r="A81" s="339" t="s">
        <v>1612</v>
      </c>
      <c r="B81" s="339" t="s">
        <v>1513</v>
      </c>
      <c r="C81" s="338">
        <v>15</v>
      </c>
    </row>
    <row r="82" ht="21" customHeight="1" spans="1:3">
      <c r="A82" s="339" t="s">
        <v>1613</v>
      </c>
      <c r="B82" s="339" t="s">
        <v>1614</v>
      </c>
      <c r="C82" s="338">
        <v>60</v>
      </c>
    </row>
    <row r="83" ht="21" customHeight="1" spans="1:3">
      <c r="A83" s="339" t="s">
        <v>1615</v>
      </c>
      <c r="B83" s="339" t="s">
        <v>1523</v>
      </c>
      <c r="C83" s="338">
        <v>69.97</v>
      </c>
    </row>
    <row r="84" ht="21" customHeight="1" spans="1:3">
      <c r="A84" s="339" t="s">
        <v>1616</v>
      </c>
      <c r="B84" s="339" t="s">
        <v>1617</v>
      </c>
      <c r="C84" s="338">
        <v>266</v>
      </c>
    </row>
    <row r="85" ht="21" customHeight="1" spans="1:3">
      <c r="A85" s="339">
        <v>20134</v>
      </c>
      <c r="B85" s="339" t="s">
        <v>1618</v>
      </c>
      <c r="C85" s="338">
        <v>148.71</v>
      </c>
    </row>
    <row r="86" ht="21" customHeight="1" spans="1:3">
      <c r="A86" s="339" t="s">
        <v>1619</v>
      </c>
      <c r="B86" s="339" t="s">
        <v>1511</v>
      </c>
      <c r="C86" s="338">
        <v>98.71</v>
      </c>
    </row>
    <row r="87" ht="21" customHeight="1" spans="1:3">
      <c r="A87" s="339" t="s">
        <v>1620</v>
      </c>
      <c r="B87" s="339" t="s">
        <v>1621</v>
      </c>
      <c r="C87" s="338">
        <v>5</v>
      </c>
    </row>
    <row r="88" ht="21" customHeight="1" spans="1:3">
      <c r="A88" s="339" t="s">
        <v>1622</v>
      </c>
      <c r="B88" s="339" t="s">
        <v>1623</v>
      </c>
      <c r="C88" s="338">
        <v>5</v>
      </c>
    </row>
    <row r="89" ht="21" customHeight="1" spans="1:3">
      <c r="A89" s="339" t="s">
        <v>1624</v>
      </c>
      <c r="B89" s="339" t="s">
        <v>1625</v>
      </c>
      <c r="C89" s="338">
        <v>40</v>
      </c>
    </row>
    <row r="90" ht="21" customHeight="1" spans="1:3">
      <c r="A90" s="339">
        <v>20136</v>
      </c>
      <c r="B90" s="339" t="s">
        <v>1626</v>
      </c>
      <c r="C90" s="338">
        <v>780.97</v>
      </c>
    </row>
    <row r="91" ht="21" customHeight="1" spans="1:3">
      <c r="A91" s="339" t="s">
        <v>1627</v>
      </c>
      <c r="B91" s="339" t="s">
        <v>1511</v>
      </c>
      <c r="C91" s="338">
        <v>170.35</v>
      </c>
    </row>
    <row r="92" ht="21" customHeight="1" spans="1:3">
      <c r="A92" s="339" t="s">
        <v>1628</v>
      </c>
      <c r="B92" s="339" t="s">
        <v>1513</v>
      </c>
      <c r="C92" s="338">
        <v>160</v>
      </c>
    </row>
    <row r="93" ht="21" customHeight="1" spans="1:3">
      <c r="A93" s="339" t="s">
        <v>1629</v>
      </c>
      <c r="B93" s="339" t="s">
        <v>1523</v>
      </c>
      <c r="C93" s="338">
        <v>25.44</v>
      </c>
    </row>
    <row r="94" ht="21" customHeight="1" spans="1:3">
      <c r="A94" s="339" t="s">
        <v>1630</v>
      </c>
      <c r="B94" s="339" t="s">
        <v>1631</v>
      </c>
      <c r="C94" s="338">
        <v>425.18</v>
      </c>
    </row>
    <row r="95" ht="21" customHeight="1" spans="1:3">
      <c r="A95" s="339">
        <v>20137</v>
      </c>
      <c r="B95" s="339" t="s">
        <v>1632</v>
      </c>
      <c r="C95" s="338">
        <v>194.89</v>
      </c>
    </row>
    <row r="96" ht="21" customHeight="1" spans="1:3">
      <c r="A96" s="339" t="s">
        <v>1633</v>
      </c>
      <c r="B96" s="339" t="s">
        <v>1511</v>
      </c>
      <c r="C96" s="338">
        <v>17.44</v>
      </c>
    </row>
    <row r="97" ht="21" customHeight="1" spans="1:3">
      <c r="A97" s="339" t="s">
        <v>1634</v>
      </c>
      <c r="B97" s="339" t="s">
        <v>1523</v>
      </c>
      <c r="C97" s="338">
        <v>177.45</v>
      </c>
    </row>
    <row r="98" ht="21" customHeight="1" spans="1:3">
      <c r="A98" s="339">
        <v>20138</v>
      </c>
      <c r="B98" s="339" t="s">
        <v>1635</v>
      </c>
      <c r="C98" s="338">
        <v>1793.63</v>
      </c>
    </row>
    <row r="99" ht="21" customHeight="1" spans="1:3">
      <c r="A99" s="339" t="s">
        <v>1636</v>
      </c>
      <c r="B99" s="339" t="s">
        <v>1511</v>
      </c>
      <c r="C99" s="338">
        <v>878.64</v>
      </c>
    </row>
    <row r="100" ht="21" customHeight="1" spans="1:3">
      <c r="A100" s="339" t="s">
        <v>1637</v>
      </c>
      <c r="B100" s="339" t="s">
        <v>1513</v>
      </c>
      <c r="C100" s="338">
        <v>4</v>
      </c>
    </row>
    <row r="101" ht="21" customHeight="1" spans="1:3">
      <c r="A101" s="339" t="s">
        <v>1638</v>
      </c>
      <c r="B101" s="339" t="s">
        <v>1639</v>
      </c>
      <c r="C101" s="338">
        <v>85</v>
      </c>
    </row>
    <row r="102" ht="21" customHeight="1" spans="1:3">
      <c r="A102" s="339" t="s">
        <v>1640</v>
      </c>
      <c r="B102" s="339" t="s">
        <v>1641</v>
      </c>
      <c r="C102" s="338">
        <v>173</v>
      </c>
    </row>
    <row r="103" ht="21" customHeight="1" spans="1:3">
      <c r="A103" s="339" t="s">
        <v>1642</v>
      </c>
      <c r="B103" s="339" t="s">
        <v>1565</v>
      </c>
      <c r="C103" s="338">
        <v>50</v>
      </c>
    </row>
    <row r="104" ht="21" customHeight="1" spans="1:3">
      <c r="A104" s="339" t="s">
        <v>1643</v>
      </c>
      <c r="B104" s="339" t="s">
        <v>1644</v>
      </c>
      <c r="C104" s="338">
        <v>39</v>
      </c>
    </row>
    <row r="105" ht="21" customHeight="1" spans="1:3">
      <c r="A105" s="339" t="s">
        <v>1645</v>
      </c>
      <c r="B105" s="339" t="s">
        <v>1646</v>
      </c>
      <c r="C105" s="338">
        <v>27</v>
      </c>
    </row>
    <row r="106" ht="21" customHeight="1" spans="1:3">
      <c r="A106" s="339" t="s">
        <v>1647</v>
      </c>
      <c r="B106" s="339" t="s">
        <v>1648</v>
      </c>
      <c r="C106" s="338">
        <v>7</v>
      </c>
    </row>
    <row r="107" ht="21" customHeight="1" spans="1:3">
      <c r="A107" s="339" t="s">
        <v>1649</v>
      </c>
      <c r="B107" s="339" t="s">
        <v>1650</v>
      </c>
      <c r="C107" s="338">
        <v>8.75</v>
      </c>
    </row>
    <row r="108" ht="21" customHeight="1" spans="1:3">
      <c r="A108" s="339" t="s">
        <v>1651</v>
      </c>
      <c r="B108" s="339" t="s">
        <v>1652</v>
      </c>
      <c r="C108" s="338">
        <v>51</v>
      </c>
    </row>
    <row r="109" ht="21" customHeight="1" spans="1:3">
      <c r="A109" s="339" t="s">
        <v>1653</v>
      </c>
      <c r="B109" s="339" t="s">
        <v>1654</v>
      </c>
      <c r="C109" s="338">
        <v>300</v>
      </c>
    </row>
    <row r="110" ht="21" customHeight="1" spans="1:3">
      <c r="A110" s="339" t="s">
        <v>1655</v>
      </c>
      <c r="B110" s="339" t="s">
        <v>1523</v>
      </c>
      <c r="C110" s="338">
        <v>88.24</v>
      </c>
    </row>
    <row r="111" ht="21" customHeight="1" spans="1:3">
      <c r="A111" s="339" t="s">
        <v>1656</v>
      </c>
      <c r="B111" s="339" t="s">
        <v>1657</v>
      </c>
      <c r="C111" s="338">
        <v>82</v>
      </c>
    </row>
    <row r="112" ht="21" customHeight="1" spans="1:3">
      <c r="A112" s="339">
        <v>20199</v>
      </c>
      <c r="B112" s="339" t="s">
        <v>1658</v>
      </c>
      <c r="C112" s="338">
        <v>80.68</v>
      </c>
    </row>
    <row r="113" ht="21" customHeight="1" spans="1:3">
      <c r="A113" s="339" t="s">
        <v>1659</v>
      </c>
      <c r="B113" s="339" t="s">
        <v>1660</v>
      </c>
      <c r="C113" s="338">
        <v>80.68</v>
      </c>
    </row>
    <row r="114" ht="21" customHeight="1" spans="1:3">
      <c r="A114" s="339">
        <v>203</v>
      </c>
      <c r="B114" s="339" t="s">
        <v>1661</v>
      </c>
      <c r="C114" s="338">
        <v>320</v>
      </c>
    </row>
    <row r="115" ht="21" customHeight="1" spans="1:3">
      <c r="A115" s="339">
        <v>20306</v>
      </c>
      <c r="B115" s="339" t="s">
        <v>1662</v>
      </c>
      <c r="C115" s="338">
        <v>240</v>
      </c>
    </row>
    <row r="116" ht="21" customHeight="1" spans="1:3">
      <c r="A116" s="339" t="s">
        <v>1663</v>
      </c>
      <c r="B116" s="339" t="s">
        <v>1664</v>
      </c>
      <c r="C116" s="338">
        <v>15</v>
      </c>
    </row>
    <row r="117" ht="21" customHeight="1" spans="1:3">
      <c r="A117" s="339" t="s">
        <v>1665</v>
      </c>
      <c r="B117" s="339" t="s">
        <v>1666</v>
      </c>
      <c r="C117" s="338">
        <v>210</v>
      </c>
    </row>
    <row r="118" ht="21" customHeight="1" spans="1:3">
      <c r="A118" s="339" t="s">
        <v>1667</v>
      </c>
      <c r="B118" s="339" t="s">
        <v>1668</v>
      </c>
      <c r="C118" s="338">
        <v>15</v>
      </c>
    </row>
    <row r="119" ht="21" customHeight="1" spans="1:3">
      <c r="A119" s="339">
        <v>20399</v>
      </c>
      <c r="B119" s="339" t="s">
        <v>1669</v>
      </c>
      <c r="C119" s="338">
        <v>80</v>
      </c>
    </row>
    <row r="120" ht="21" customHeight="1" spans="1:3">
      <c r="A120" s="339" t="s">
        <v>1670</v>
      </c>
      <c r="B120" s="339" t="s">
        <v>1671</v>
      </c>
      <c r="C120" s="338">
        <v>80</v>
      </c>
    </row>
    <row r="121" ht="21" customHeight="1" spans="1:3">
      <c r="A121" s="339">
        <v>204</v>
      </c>
      <c r="B121" s="339" t="s">
        <v>1672</v>
      </c>
      <c r="C121" s="338">
        <v>7194.62</v>
      </c>
    </row>
    <row r="122" ht="21" customHeight="1" spans="1:3">
      <c r="A122" s="339">
        <v>20402</v>
      </c>
      <c r="B122" s="339" t="s">
        <v>1673</v>
      </c>
      <c r="C122" s="338">
        <v>6289.86</v>
      </c>
    </row>
    <row r="123" ht="21" customHeight="1" spans="1:3">
      <c r="A123" s="339" t="s">
        <v>1674</v>
      </c>
      <c r="B123" s="339" t="s">
        <v>1511</v>
      </c>
      <c r="C123" s="338">
        <v>3665.86</v>
      </c>
    </row>
    <row r="124" ht="21" customHeight="1" spans="1:3">
      <c r="A124" s="339" t="s">
        <v>1675</v>
      </c>
      <c r="B124" s="339" t="s">
        <v>1513</v>
      </c>
      <c r="C124" s="338">
        <v>853</v>
      </c>
    </row>
    <row r="125" ht="21" customHeight="1" spans="1:3">
      <c r="A125" s="339" t="s">
        <v>1676</v>
      </c>
      <c r="B125" s="339" t="s">
        <v>1677</v>
      </c>
      <c r="C125" s="338">
        <v>1771</v>
      </c>
    </row>
    <row r="126" ht="21" customHeight="1" spans="1:3">
      <c r="A126" s="339">
        <v>20406</v>
      </c>
      <c r="B126" s="339" t="s">
        <v>1678</v>
      </c>
      <c r="C126" s="338">
        <v>904.76</v>
      </c>
    </row>
    <row r="127" ht="21" customHeight="1" spans="1:3">
      <c r="A127" s="339" t="s">
        <v>1679</v>
      </c>
      <c r="B127" s="339" t="s">
        <v>1511</v>
      </c>
      <c r="C127" s="338">
        <v>476.62</v>
      </c>
    </row>
    <row r="128" ht="21" customHeight="1" spans="1:3">
      <c r="A128" s="339" t="s">
        <v>1680</v>
      </c>
      <c r="B128" s="339" t="s">
        <v>1681</v>
      </c>
      <c r="C128" s="338">
        <v>242</v>
      </c>
    </row>
    <row r="129" ht="21" customHeight="1" spans="1:3">
      <c r="A129" s="339" t="s">
        <v>1682</v>
      </c>
      <c r="B129" s="339" t="s">
        <v>1683</v>
      </c>
      <c r="C129" s="338">
        <v>120</v>
      </c>
    </row>
    <row r="130" ht="21" customHeight="1" spans="1:3">
      <c r="A130" s="339" t="s">
        <v>1684</v>
      </c>
      <c r="B130" s="339" t="s">
        <v>1685</v>
      </c>
      <c r="C130" s="338">
        <v>25</v>
      </c>
    </row>
    <row r="131" ht="21" customHeight="1" spans="1:3">
      <c r="A131" s="339" t="s">
        <v>1686</v>
      </c>
      <c r="B131" s="339" t="s">
        <v>1523</v>
      </c>
      <c r="C131" s="338">
        <v>41.14</v>
      </c>
    </row>
    <row r="132" ht="21" customHeight="1" spans="1:3">
      <c r="A132" s="339">
        <v>205</v>
      </c>
      <c r="B132" s="339" t="s">
        <v>1687</v>
      </c>
      <c r="C132" s="338">
        <v>46788.0065</v>
      </c>
    </row>
    <row r="133" ht="21" customHeight="1" spans="1:3">
      <c r="A133" s="339">
        <v>20501</v>
      </c>
      <c r="B133" s="339" t="s">
        <v>1688</v>
      </c>
      <c r="C133" s="338">
        <v>3216.5606</v>
      </c>
    </row>
    <row r="134" ht="21" customHeight="1" spans="1:3">
      <c r="A134" s="339" t="s">
        <v>1689</v>
      </c>
      <c r="B134" s="339" t="s">
        <v>1511</v>
      </c>
      <c r="C134" s="338">
        <v>241.3806</v>
      </c>
    </row>
    <row r="135" ht="21" customHeight="1" spans="1:3">
      <c r="A135" s="339" t="s">
        <v>1690</v>
      </c>
      <c r="B135" s="339" t="s">
        <v>1691</v>
      </c>
      <c r="C135" s="338">
        <v>2975.18</v>
      </c>
    </row>
    <row r="136" ht="21" customHeight="1" spans="1:3">
      <c r="A136" s="339">
        <v>20502</v>
      </c>
      <c r="B136" s="339" t="s">
        <v>1692</v>
      </c>
      <c r="C136" s="338">
        <v>38132.5006</v>
      </c>
    </row>
    <row r="137" ht="21" customHeight="1" spans="1:3">
      <c r="A137" s="339" t="s">
        <v>1693</v>
      </c>
      <c r="B137" s="339" t="s">
        <v>1694</v>
      </c>
      <c r="C137" s="338">
        <v>2633.33</v>
      </c>
    </row>
    <row r="138" ht="21" customHeight="1" spans="1:3">
      <c r="A138" s="339" t="s">
        <v>1695</v>
      </c>
      <c r="B138" s="339" t="s">
        <v>1696</v>
      </c>
      <c r="C138" s="338">
        <v>22238.9906</v>
      </c>
    </row>
    <row r="139" ht="21" customHeight="1" spans="1:3">
      <c r="A139" s="339" t="s">
        <v>1697</v>
      </c>
      <c r="B139" s="339" t="s">
        <v>1698</v>
      </c>
      <c r="C139" s="338">
        <v>9188.89</v>
      </c>
    </row>
    <row r="140" ht="21" customHeight="1" spans="1:3">
      <c r="A140" s="339" t="s">
        <v>1699</v>
      </c>
      <c r="B140" s="339" t="s">
        <v>1700</v>
      </c>
      <c r="C140" s="338">
        <v>4042.09</v>
      </c>
    </row>
    <row r="141" ht="21" customHeight="1" spans="1:3">
      <c r="A141" s="339" t="s">
        <v>1701</v>
      </c>
      <c r="B141" s="339" t="s">
        <v>1702</v>
      </c>
      <c r="C141" s="338">
        <v>29.2</v>
      </c>
    </row>
    <row r="142" ht="21" customHeight="1" spans="1:3">
      <c r="A142" s="339">
        <v>20503</v>
      </c>
      <c r="B142" s="339" t="s">
        <v>1703</v>
      </c>
      <c r="C142" s="338">
        <v>3730.0953</v>
      </c>
    </row>
    <row r="143" ht="21" customHeight="1" spans="1:3">
      <c r="A143" s="339" t="s">
        <v>1704</v>
      </c>
      <c r="B143" s="339" t="s">
        <v>1705</v>
      </c>
      <c r="C143" s="338">
        <v>68.44</v>
      </c>
    </row>
    <row r="144" ht="21" customHeight="1" spans="1:3">
      <c r="A144" s="339" t="s">
        <v>1706</v>
      </c>
      <c r="B144" s="339" t="s">
        <v>1707</v>
      </c>
      <c r="C144" s="338">
        <v>3661.6553</v>
      </c>
    </row>
    <row r="145" ht="21" customHeight="1" spans="1:3">
      <c r="A145" s="339">
        <v>20507</v>
      </c>
      <c r="B145" s="339" t="s">
        <v>1708</v>
      </c>
      <c r="C145" s="338">
        <v>63.6</v>
      </c>
    </row>
    <row r="146" ht="21" customHeight="1" spans="1:3">
      <c r="A146" s="339" t="s">
        <v>1709</v>
      </c>
      <c r="B146" s="339" t="s">
        <v>1710</v>
      </c>
      <c r="C146" s="338">
        <v>63.6</v>
      </c>
    </row>
    <row r="147" ht="21" customHeight="1" spans="1:3">
      <c r="A147" s="339">
        <v>20508</v>
      </c>
      <c r="B147" s="339" t="s">
        <v>1711</v>
      </c>
      <c r="C147" s="338">
        <v>545.25</v>
      </c>
    </row>
    <row r="148" ht="21" customHeight="1" spans="1:3">
      <c r="A148" s="339" t="s">
        <v>1712</v>
      </c>
      <c r="B148" s="339" t="s">
        <v>1713</v>
      </c>
      <c r="C148" s="338">
        <v>310.34</v>
      </c>
    </row>
    <row r="149" ht="21" customHeight="1" spans="1:3">
      <c r="A149" s="339" t="s">
        <v>1714</v>
      </c>
      <c r="B149" s="339" t="s">
        <v>1715</v>
      </c>
      <c r="C149" s="338">
        <v>234.91</v>
      </c>
    </row>
    <row r="150" ht="21" customHeight="1" spans="1:3">
      <c r="A150" s="339">
        <v>20509</v>
      </c>
      <c r="B150" s="339" t="s">
        <v>1716</v>
      </c>
      <c r="C150" s="338">
        <v>1100</v>
      </c>
    </row>
    <row r="151" ht="21" customHeight="1" spans="1:3">
      <c r="A151" s="339" t="s">
        <v>1717</v>
      </c>
      <c r="B151" s="339" t="s">
        <v>1718</v>
      </c>
      <c r="C151" s="338">
        <v>1100</v>
      </c>
    </row>
    <row r="152" ht="21" customHeight="1" spans="1:3">
      <c r="A152" s="339">
        <v>206</v>
      </c>
      <c r="B152" s="339" t="s">
        <v>1719</v>
      </c>
      <c r="C152" s="338">
        <v>786.98</v>
      </c>
    </row>
    <row r="153" ht="21" customHeight="1" spans="1:3">
      <c r="A153" s="339">
        <v>20601</v>
      </c>
      <c r="B153" s="339" t="s">
        <v>1720</v>
      </c>
      <c r="C153" s="338">
        <v>60.98</v>
      </c>
    </row>
    <row r="154" ht="21" customHeight="1" spans="1:3">
      <c r="A154" s="339" t="s">
        <v>1721</v>
      </c>
      <c r="B154" s="339" t="s">
        <v>1511</v>
      </c>
      <c r="C154" s="338">
        <v>45.98</v>
      </c>
    </row>
    <row r="155" ht="21" customHeight="1" spans="1:3">
      <c r="A155" s="339" t="s">
        <v>1722</v>
      </c>
      <c r="B155" s="339" t="s">
        <v>1723</v>
      </c>
      <c r="C155" s="338">
        <v>15</v>
      </c>
    </row>
    <row r="156" ht="21" customHeight="1" spans="1:3">
      <c r="A156" s="339">
        <v>20604</v>
      </c>
      <c r="B156" s="339" t="s">
        <v>1724</v>
      </c>
      <c r="C156" s="338">
        <v>656</v>
      </c>
    </row>
    <row r="157" ht="21" customHeight="1" spans="1:3">
      <c r="A157" s="339" t="s">
        <v>1725</v>
      </c>
      <c r="B157" s="339" t="s">
        <v>1726</v>
      </c>
      <c r="C157" s="338">
        <v>656</v>
      </c>
    </row>
    <row r="158" ht="21" customHeight="1" spans="1:3">
      <c r="A158" s="339">
        <v>20607</v>
      </c>
      <c r="B158" s="339" t="s">
        <v>1727</v>
      </c>
      <c r="C158" s="338">
        <v>60</v>
      </c>
    </row>
    <row r="159" ht="21" customHeight="1" spans="1:3">
      <c r="A159" s="339" t="s">
        <v>1728</v>
      </c>
      <c r="B159" s="339" t="s">
        <v>1729</v>
      </c>
      <c r="C159" s="338">
        <v>60</v>
      </c>
    </row>
    <row r="160" ht="21" customHeight="1" spans="1:3">
      <c r="A160" s="339">
        <v>20699</v>
      </c>
      <c r="B160" s="339" t="s">
        <v>1730</v>
      </c>
      <c r="C160" s="338">
        <v>10</v>
      </c>
    </row>
    <row r="161" ht="21" customHeight="1" spans="1:3">
      <c r="A161" s="339" t="s">
        <v>1731</v>
      </c>
      <c r="B161" s="339" t="s">
        <v>1732</v>
      </c>
      <c r="C161" s="338">
        <v>10</v>
      </c>
    </row>
    <row r="162" ht="21" customHeight="1" spans="1:3">
      <c r="A162" s="339">
        <v>207</v>
      </c>
      <c r="B162" s="339" t="s">
        <v>1733</v>
      </c>
      <c r="C162" s="338">
        <v>2206.83</v>
      </c>
    </row>
    <row r="163" ht="21" customHeight="1" spans="1:3">
      <c r="A163" s="339">
        <v>20701</v>
      </c>
      <c r="B163" s="339" t="s">
        <v>1734</v>
      </c>
      <c r="C163" s="338">
        <v>1283.27</v>
      </c>
    </row>
    <row r="164" ht="21" customHeight="1" spans="1:3">
      <c r="A164" s="339" t="s">
        <v>1735</v>
      </c>
      <c r="B164" s="339" t="s">
        <v>1511</v>
      </c>
      <c r="C164" s="338">
        <v>268.92</v>
      </c>
    </row>
    <row r="165" ht="21" customHeight="1" spans="1:3">
      <c r="A165" s="339" t="s">
        <v>1736</v>
      </c>
      <c r="B165" s="339" t="s">
        <v>1513</v>
      </c>
      <c r="C165" s="338">
        <v>10.3</v>
      </c>
    </row>
    <row r="166" ht="21" customHeight="1" spans="1:3">
      <c r="A166" s="339" t="s">
        <v>1737</v>
      </c>
      <c r="B166" s="339" t="s">
        <v>1738</v>
      </c>
      <c r="C166" s="338">
        <v>288.25</v>
      </c>
    </row>
    <row r="167" ht="21" customHeight="1" spans="1:3">
      <c r="A167" s="339" t="s">
        <v>1739</v>
      </c>
      <c r="B167" s="339" t="s">
        <v>1740</v>
      </c>
      <c r="C167" s="338">
        <v>10</v>
      </c>
    </row>
    <row r="168" ht="21" customHeight="1" spans="1:3">
      <c r="A168" s="339" t="s">
        <v>1741</v>
      </c>
      <c r="B168" s="339" t="s">
        <v>1742</v>
      </c>
      <c r="C168" s="338">
        <v>63.8</v>
      </c>
    </row>
    <row r="169" ht="21" customHeight="1" spans="1:3">
      <c r="A169" s="339" t="s">
        <v>1743</v>
      </c>
      <c r="B169" s="339" t="s">
        <v>1744</v>
      </c>
      <c r="C169" s="338">
        <v>642</v>
      </c>
    </row>
    <row r="170" ht="21" customHeight="1" spans="1:3">
      <c r="A170" s="339">
        <v>20702</v>
      </c>
      <c r="B170" s="339" t="s">
        <v>1745</v>
      </c>
      <c r="C170" s="338">
        <v>100</v>
      </c>
    </row>
    <row r="171" ht="21" customHeight="1" spans="1:3">
      <c r="A171" s="339" t="s">
        <v>1746</v>
      </c>
      <c r="B171" s="339" t="s">
        <v>1747</v>
      </c>
      <c r="C171" s="338">
        <v>6</v>
      </c>
    </row>
    <row r="172" ht="21" customHeight="1" spans="1:3">
      <c r="A172" s="339" t="s">
        <v>1748</v>
      </c>
      <c r="B172" s="339" t="s">
        <v>1749</v>
      </c>
      <c r="C172" s="338">
        <v>94</v>
      </c>
    </row>
    <row r="173" ht="21" customHeight="1" spans="1:3">
      <c r="A173" s="339">
        <v>20703</v>
      </c>
      <c r="B173" s="339" t="s">
        <v>1750</v>
      </c>
      <c r="C173" s="338">
        <v>76</v>
      </c>
    </row>
    <row r="174" ht="21" customHeight="1" spans="1:3">
      <c r="A174" s="339" t="s">
        <v>1751</v>
      </c>
      <c r="B174" s="339" t="s">
        <v>1752</v>
      </c>
      <c r="C174" s="338">
        <v>66</v>
      </c>
    </row>
    <row r="175" ht="21" customHeight="1" spans="1:3">
      <c r="A175" s="339" t="s">
        <v>1753</v>
      </c>
      <c r="B175" s="339" t="s">
        <v>1754</v>
      </c>
      <c r="C175" s="338">
        <v>10</v>
      </c>
    </row>
    <row r="176" ht="21" customHeight="1" spans="1:3">
      <c r="A176" s="339">
        <v>20706</v>
      </c>
      <c r="B176" s="339" t="s">
        <v>1755</v>
      </c>
      <c r="C176" s="338">
        <v>61</v>
      </c>
    </row>
    <row r="177" ht="21" customHeight="1" spans="1:3">
      <c r="A177" s="339" t="s">
        <v>1756</v>
      </c>
      <c r="B177" s="339" t="s">
        <v>1757</v>
      </c>
      <c r="C177" s="338">
        <v>28</v>
      </c>
    </row>
    <row r="178" ht="21" customHeight="1" spans="1:3">
      <c r="A178" s="339" t="s">
        <v>1758</v>
      </c>
      <c r="B178" s="339" t="s">
        <v>1759</v>
      </c>
      <c r="C178" s="338">
        <v>33</v>
      </c>
    </row>
    <row r="179" ht="21" customHeight="1" spans="1:3">
      <c r="A179" s="339">
        <v>20707</v>
      </c>
      <c r="B179" s="339" t="s">
        <v>1760</v>
      </c>
      <c r="C179" s="338">
        <v>54</v>
      </c>
    </row>
    <row r="180" ht="21" customHeight="1" spans="1:3">
      <c r="A180" s="339" t="s">
        <v>1761</v>
      </c>
      <c r="B180" s="339" t="s">
        <v>1762</v>
      </c>
      <c r="C180" s="338">
        <v>54</v>
      </c>
    </row>
    <row r="181" ht="21" customHeight="1" spans="1:3">
      <c r="A181" s="339">
        <v>20708</v>
      </c>
      <c r="B181" s="339" t="s">
        <v>1763</v>
      </c>
      <c r="C181" s="338">
        <v>632.56</v>
      </c>
    </row>
    <row r="182" ht="21" customHeight="1" spans="1:3">
      <c r="A182" s="339" t="s">
        <v>1764</v>
      </c>
      <c r="B182" s="339" t="s">
        <v>1765</v>
      </c>
      <c r="C182" s="338">
        <v>64</v>
      </c>
    </row>
    <row r="183" ht="21" customHeight="1" spans="1:3">
      <c r="A183" s="339" t="s">
        <v>1766</v>
      </c>
      <c r="B183" s="339" t="s">
        <v>1767</v>
      </c>
      <c r="C183" s="338">
        <v>17</v>
      </c>
    </row>
    <row r="184" ht="21" customHeight="1" spans="1:3">
      <c r="A184" s="339" t="s">
        <v>1768</v>
      </c>
      <c r="B184" s="339" t="s">
        <v>1769</v>
      </c>
      <c r="C184" s="338">
        <v>451.56</v>
      </c>
    </row>
    <row r="185" ht="21" customHeight="1" spans="1:3">
      <c r="A185" s="339" t="s">
        <v>1770</v>
      </c>
      <c r="B185" s="339" t="s">
        <v>1771</v>
      </c>
      <c r="C185" s="338">
        <v>100</v>
      </c>
    </row>
    <row r="186" ht="21" customHeight="1" spans="1:3">
      <c r="A186" s="339">
        <v>208</v>
      </c>
      <c r="B186" s="339" t="s">
        <v>1772</v>
      </c>
      <c r="C186" s="338">
        <v>38862.1904</v>
      </c>
    </row>
    <row r="187" ht="21" customHeight="1" spans="1:3">
      <c r="A187" s="339">
        <v>20801</v>
      </c>
      <c r="B187" s="339" t="s">
        <v>1773</v>
      </c>
      <c r="C187" s="338">
        <v>993.98</v>
      </c>
    </row>
    <row r="188" ht="21" customHeight="1" spans="1:3">
      <c r="A188" s="339" t="s">
        <v>1774</v>
      </c>
      <c r="B188" s="339" t="s">
        <v>1511</v>
      </c>
      <c r="C188" s="338">
        <v>556.42</v>
      </c>
    </row>
    <row r="189" ht="21" customHeight="1" spans="1:3">
      <c r="A189" s="339" t="s">
        <v>1775</v>
      </c>
      <c r="B189" s="339" t="s">
        <v>1776</v>
      </c>
      <c r="C189" s="338">
        <v>20</v>
      </c>
    </row>
    <row r="190" ht="21" customHeight="1" spans="1:3">
      <c r="A190" s="339" t="s">
        <v>1777</v>
      </c>
      <c r="B190" s="339" t="s">
        <v>1778</v>
      </c>
      <c r="C190" s="338">
        <v>122.56</v>
      </c>
    </row>
    <row r="191" ht="21" customHeight="1" spans="1:3">
      <c r="A191" s="339" t="s">
        <v>1779</v>
      </c>
      <c r="B191" s="339" t="s">
        <v>1780</v>
      </c>
      <c r="C191" s="338">
        <v>6.6</v>
      </c>
    </row>
    <row r="192" ht="21" customHeight="1" spans="1:3">
      <c r="A192" s="339" t="s">
        <v>1781</v>
      </c>
      <c r="B192" s="339" t="s">
        <v>1782</v>
      </c>
      <c r="C192" s="338">
        <v>10</v>
      </c>
    </row>
    <row r="193" ht="21" customHeight="1" spans="1:3">
      <c r="A193" s="339" t="s">
        <v>1783</v>
      </c>
      <c r="B193" s="339" t="s">
        <v>1784</v>
      </c>
      <c r="C193" s="338">
        <v>13.46</v>
      </c>
    </row>
    <row r="194" ht="21" customHeight="1" spans="1:3">
      <c r="A194" s="339" t="s">
        <v>1785</v>
      </c>
      <c r="B194" s="339" t="s">
        <v>1523</v>
      </c>
      <c r="C194" s="338">
        <v>82.94</v>
      </c>
    </row>
    <row r="195" ht="21" customHeight="1" spans="1:3">
      <c r="A195" s="339" t="s">
        <v>1786</v>
      </c>
      <c r="B195" s="339" t="s">
        <v>1787</v>
      </c>
      <c r="C195" s="338">
        <v>182</v>
      </c>
    </row>
    <row r="196" ht="21" customHeight="1" spans="1:3">
      <c r="A196" s="339">
        <v>20802</v>
      </c>
      <c r="B196" s="339" t="s">
        <v>1788</v>
      </c>
      <c r="C196" s="338">
        <v>464.37</v>
      </c>
    </row>
    <row r="197" ht="21" customHeight="1" spans="1:3">
      <c r="A197" s="339" t="s">
        <v>1789</v>
      </c>
      <c r="B197" s="339" t="s">
        <v>1511</v>
      </c>
      <c r="C197" s="338">
        <v>143.85</v>
      </c>
    </row>
    <row r="198" ht="21" customHeight="1" spans="1:3">
      <c r="A198" s="339" t="s">
        <v>1790</v>
      </c>
      <c r="B198" s="339" t="s">
        <v>1791</v>
      </c>
      <c r="C198" s="338">
        <v>320.52</v>
      </c>
    </row>
    <row r="199" ht="21" customHeight="1" spans="1:3">
      <c r="A199" s="339">
        <v>20805</v>
      </c>
      <c r="B199" s="339" t="s">
        <v>1792</v>
      </c>
      <c r="C199" s="338">
        <v>11816.9</v>
      </c>
    </row>
    <row r="200" ht="21" customHeight="1" spans="1:3">
      <c r="A200" s="339" t="s">
        <v>1793</v>
      </c>
      <c r="B200" s="339" t="s">
        <v>1794</v>
      </c>
      <c r="C200" s="338">
        <v>11.36</v>
      </c>
    </row>
    <row r="201" ht="21" customHeight="1" spans="1:3">
      <c r="A201" s="339" t="s">
        <v>1795</v>
      </c>
      <c r="B201" s="339" t="s">
        <v>1796</v>
      </c>
      <c r="C201" s="338">
        <v>8192.64</v>
      </c>
    </row>
    <row r="202" ht="21" customHeight="1" spans="1:3">
      <c r="A202" s="339" t="s">
        <v>1797</v>
      </c>
      <c r="B202" s="339" t="s">
        <v>1798</v>
      </c>
      <c r="C202" s="338">
        <v>3612.9</v>
      </c>
    </row>
    <row r="203" ht="21" customHeight="1" spans="1:3">
      <c r="A203" s="339">
        <v>20806</v>
      </c>
      <c r="B203" s="339" t="s">
        <v>1799</v>
      </c>
      <c r="C203" s="338">
        <v>30</v>
      </c>
    </row>
    <row r="204" ht="21" customHeight="1" spans="1:3">
      <c r="A204" s="339" t="s">
        <v>1800</v>
      </c>
      <c r="B204" s="339" t="s">
        <v>1801</v>
      </c>
      <c r="C204" s="338">
        <v>30</v>
      </c>
    </row>
    <row r="205" ht="21" customHeight="1" spans="1:3">
      <c r="A205" s="339">
        <v>20807</v>
      </c>
      <c r="B205" s="339" t="s">
        <v>1802</v>
      </c>
      <c r="C205" s="338">
        <v>1842</v>
      </c>
    </row>
    <row r="206" ht="21" customHeight="1" spans="1:3">
      <c r="A206" s="339" t="s">
        <v>1803</v>
      </c>
      <c r="B206" s="339" t="s">
        <v>1804</v>
      </c>
      <c r="C206" s="338">
        <v>1842</v>
      </c>
    </row>
    <row r="207" ht="21" customHeight="1" spans="1:3">
      <c r="A207" s="339">
        <v>20808</v>
      </c>
      <c r="B207" s="339" t="s">
        <v>1805</v>
      </c>
      <c r="C207" s="338">
        <v>4240.5884</v>
      </c>
    </row>
    <row r="208" ht="21" customHeight="1" spans="1:3">
      <c r="A208" s="339" t="s">
        <v>1806</v>
      </c>
      <c r="B208" s="339" t="s">
        <v>1807</v>
      </c>
      <c r="C208" s="338">
        <v>165.84</v>
      </c>
    </row>
    <row r="209" ht="21" customHeight="1" spans="1:3">
      <c r="A209" s="339" t="s">
        <v>1808</v>
      </c>
      <c r="B209" s="339" t="s">
        <v>1809</v>
      </c>
      <c r="C209" s="338">
        <v>607.0424</v>
      </c>
    </row>
    <row r="210" ht="21" customHeight="1" spans="1:3">
      <c r="A210" s="339" t="s">
        <v>1810</v>
      </c>
      <c r="B210" s="339" t="s">
        <v>1811</v>
      </c>
      <c r="C210" s="338">
        <v>241.886</v>
      </c>
    </row>
    <row r="211" ht="21" customHeight="1" spans="1:3">
      <c r="A211" s="339" t="s">
        <v>1812</v>
      </c>
      <c r="B211" s="339" t="s">
        <v>1813</v>
      </c>
      <c r="C211" s="338">
        <v>312</v>
      </c>
    </row>
    <row r="212" ht="21" customHeight="1" spans="1:3">
      <c r="A212" s="339" t="s">
        <v>1814</v>
      </c>
      <c r="B212" s="339" t="s">
        <v>1815</v>
      </c>
      <c r="C212" s="338">
        <v>2913.82</v>
      </c>
    </row>
    <row r="213" ht="21" customHeight="1" spans="1:3">
      <c r="A213" s="339">
        <v>20809</v>
      </c>
      <c r="B213" s="339" t="s">
        <v>1816</v>
      </c>
      <c r="C213" s="338">
        <v>778.76</v>
      </c>
    </row>
    <row r="214" ht="21" customHeight="1" spans="1:3">
      <c r="A214" s="339" t="s">
        <v>1817</v>
      </c>
      <c r="B214" s="339" t="s">
        <v>1818</v>
      </c>
      <c r="C214" s="338">
        <v>656</v>
      </c>
    </row>
    <row r="215" ht="21" customHeight="1" spans="1:3">
      <c r="A215" s="339" t="s">
        <v>1819</v>
      </c>
      <c r="B215" s="339" t="s">
        <v>1820</v>
      </c>
      <c r="C215" s="338">
        <v>43</v>
      </c>
    </row>
    <row r="216" ht="21" customHeight="1" spans="1:3">
      <c r="A216" s="339" t="s">
        <v>1821</v>
      </c>
      <c r="B216" s="339" t="s">
        <v>1822</v>
      </c>
      <c r="C216" s="338">
        <v>5</v>
      </c>
    </row>
    <row r="217" ht="21" customHeight="1" spans="1:3">
      <c r="A217" s="339" t="s">
        <v>1823</v>
      </c>
      <c r="B217" s="339" t="s">
        <v>1824</v>
      </c>
      <c r="C217" s="338">
        <v>68.46</v>
      </c>
    </row>
    <row r="218" ht="21" customHeight="1" spans="1:3">
      <c r="A218" s="339" t="s">
        <v>1825</v>
      </c>
      <c r="B218" s="339" t="s">
        <v>1826</v>
      </c>
      <c r="C218" s="338">
        <v>6.3</v>
      </c>
    </row>
    <row r="219" ht="21" customHeight="1" spans="1:3">
      <c r="A219" s="339">
        <v>20810</v>
      </c>
      <c r="B219" s="339" t="s">
        <v>1827</v>
      </c>
      <c r="C219" s="338">
        <v>787.472</v>
      </c>
    </row>
    <row r="220" ht="21" customHeight="1" spans="1:3">
      <c r="A220" s="339" t="s">
        <v>1828</v>
      </c>
      <c r="B220" s="339" t="s">
        <v>1829</v>
      </c>
      <c r="C220" s="338">
        <v>234.792</v>
      </c>
    </row>
    <row r="221" ht="21" customHeight="1" spans="1:3">
      <c r="A221" s="339" t="s">
        <v>1830</v>
      </c>
      <c r="B221" s="339" t="s">
        <v>1831</v>
      </c>
      <c r="C221" s="338">
        <v>377.68</v>
      </c>
    </row>
    <row r="222" ht="21" customHeight="1" spans="1:3">
      <c r="A222" s="339" t="s">
        <v>1832</v>
      </c>
      <c r="B222" s="339" t="s">
        <v>1833</v>
      </c>
      <c r="C222" s="338">
        <v>1</v>
      </c>
    </row>
    <row r="223" ht="21" customHeight="1" spans="1:3">
      <c r="A223" s="339" t="s">
        <v>1834</v>
      </c>
      <c r="B223" s="339" t="s">
        <v>1835</v>
      </c>
      <c r="C223" s="338">
        <v>174</v>
      </c>
    </row>
    <row r="224" ht="21" customHeight="1" spans="1:3">
      <c r="A224" s="339">
        <v>20811</v>
      </c>
      <c r="B224" s="339" t="s">
        <v>1836</v>
      </c>
      <c r="C224" s="338">
        <v>1562.596</v>
      </c>
    </row>
    <row r="225" ht="21" customHeight="1" spans="1:3">
      <c r="A225" s="339" t="s">
        <v>1837</v>
      </c>
      <c r="B225" s="339" t="s">
        <v>1511</v>
      </c>
      <c r="C225" s="338">
        <v>61.76</v>
      </c>
    </row>
    <row r="226" ht="21" customHeight="1" spans="1:3">
      <c r="A226" s="339" t="s">
        <v>1838</v>
      </c>
      <c r="B226" s="339" t="s">
        <v>1839</v>
      </c>
      <c r="C226" s="338">
        <v>908.836</v>
      </c>
    </row>
    <row r="227" ht="21" customHeight="1" spans="1:3">
      <c r="A227" s="339" t="s">
        <v>1840</v>
      </c>
      <c r="B227" s="339" t="s">
        <v>1841</v>
      </c>
      <c r="C227" s="338">
        <v>592</v>
      </c>
    </row>
    <row r="228" ht="21" customHeight="1" spans="1:3">
      <c r="A228" s="339">
        <v>20819</v>
      </c>
      <c r="B228" s="339" t="s">
        <v>1842</v>
      </c>
      <c r="C228" s="338">
        <v>10473</v>
      </c>
    </row>
    <row r="229" ht="21" customHeight="1" spans="1:3">
      <c r="A229" s="339" t="s">
        <v>1843</v>
      </c>
      <c r="B229" s="339" t="s">
        <v>1844</v>
      </c>
      <c r="C229" s="338">
        <v>1254</v>
      </c>
    </row>
    <row r="230" ht="21" customHeight="1" spans="1:3">
      <c r="A230" s="339" t="s">
        <v>1845</v>
      </c>
      <c r="B230" s="339" t="s">
        <v>1846</v>
      </c>
      <c r="C230" s="338">
        <v>9219</v>
      </c>
    </row>
    <row r="231" ht="21" customHeight="1" spans="1:3">
      <c r="A231" s="339">
        <v>20821</v>
      </c>
      <c r="B231" s="339" t="s">
        <v>1847</v>
      </c>
      <c r="C231" s="338">
        <v>4267.3288</v>
      </c>
    </row>
    <row r="232" ht="21" customHeight="1" spans="1:3">
      <c r="A232" s="339" t="s">
        <v>1848</v>
      </c>
      <c r="B232" s="339" t="s">
        <v>1849</v>
      </c>
      <c r="C232" s="338">
        <v>4267.3288</v>
      </c>
    </row>
    <row r="233" ht="21" customHeight="1" spans="1:3">
      <c r="A233" s="339">
        <v>20825</v>
      </c>
      <c r="B233" s="339" t="s">
        <v>1850</v>
      </c>
      <c r="C233" s="338">
        <v>1411.31</v>
      </c>
    </row>
    <row r="234" ht="21" customHeight="1" spans="1:3">
      <c r="A234" s="339" t="s">
        <v>1851</v>
      </c>
      <c r="B234" s="339" t="s">
        <v>1852</v>
      </c>
      <c r="C234" s="338">
        <v>30.5</v>
      </c>
    </row>
    <row r="235" ht="21" customHeight="1" spans="1:3">
      <c r="A235" s="339" t="s">
        <v>1853</v>
      </c>
      <c r="B235" s="339" t="s">
        <v>1854</v>
      </c>
      <c r="C235" s="338">
        <v>1380.81</v>
      </c>
    </row>
    <row r="236" ht="21" customHeight="1" spans="1:3">
      <c r="A236" s="339">
        <v>20828</v>
      </c>
      <c r="B236" s="339" t="s">
        <v>1855</v>
      </c>
      <c r="C236" s="338">
        <v>191.1</v>
      </c>
    </row>
    <row r="237" ht="21" customHeight="1" spans="1:3">
      <c r="A237" s="339" t="s">
        <v>1856</v>
      </c>
      <c r="B237" s="339" t="s">
        <v>1511</v>
      </c>
      <c r="C237" s="338">
        <v>85.85</v>
      </c>
    </row>
    <row r="238" ht="21" customHeight="1" spans="1:3">
      <c r="A238" s="339" t="s">
        <v>1857</v>
      </c>
      <c r="B238" s="339" t="s">
        <v>1858</v>
      </c>
      <c r="C238" s="338">
        <v>35.2</v>
      </c>
    </row>
    <row r="239" ht="21" customHeight="1" spans="1:3">
      <c r="A239" s="339" t="s">
        <v>1859</v>
      </c>
      <c r="B239" s="339" t="s">
        <v>1523</v>
      </c>
      <c r="C239" s="338">
        <v>57.55</v>
      </c>
    </row>
    <row r="240" ht="21" customHeight="1" spans="1:3">
      <c r="A240" s="339" t="s">
        <v>1860</v>
      </c>
      <c r="B240" s="339" t="s">
        <v>1861</v>
      </c>
      <c r="C240" s="338">
        <v>12.5</v>
      </c>
    </row>
    <row r="241" ht="21" customHeight="1" spans="1:3">
      <c r="A241" s="339">
        <v>20899</v>
      </c>
      <c r="B241" s="339" t="s">
        <v>1862</v>
      </c>
      <c r="C241" s="338">
        <v>2.7852</v>
      </c>
    </row>
    <row r="242" ht="21" customHeight="1" spans="1:3">
      <c r="A242" s="339" t="s">
        <v>1863</v>
      </c>
      <c r="B242" s="339" t="s">
        <v>1864</v>
      </c>
      <c r="C242" s="338">
        <v>2.7852</v>
      </c>
    </row>
    <row r="243" ht="21" customHeight="1" spans="1:3">
      <c r="A243" s="339">
        <v>209</v>
      </c>
      <c r="B243" s="339" t="s">
        <v>1865</v>
      </c>
      <c r="C243" s="338">
        <v>70.29</v>
      </c>
    </row>
    <row r="244" ht="21" customHeight="1" spans="1:3">
      <c r="A244" s="339">
        <v>20902</v>
      </c>
      <c r="B244" s="339" t="s">
        <v>1866</v>
      </c>
      <c r="C244" s="338">
        <v>3.37</v>
      </c>
    </row>
    <row r="245" ht="21" customHeight="1" spans="1:3">
      <c r="A245" s="339" t="s">
        <v>1867</v>
      </c>
      <c r="B245" s="339" t="s">
        <v>1868</v>
      </c>
      <c r="C245" s="338">
        <v>3.37</v>
      </c>
    </row>
    <row r="246" ht="21" customHeight="1" spans="1:3">
      <c r="A246" s="339">
        <v>20903</v>
      </c>
      <c r="B246" s="339" t="s">
        <v>1869</v>
      </c>
      <c r="C246" s="338">
        <v>0.47</v>
      </c>
    </row>
    <row r="247" ht="21" customHeight="1" spans="1:3">
      <c r="A247" s="339" t="s">
        <v>1870</v>
      </c>
      <c r="B247" s="339" t="s">
        <v>1871</v>
      </c>
      <c r="C247" s="338">
        <v>0.47</v>
      </c>
    </row>
    <row r="248" ht="21" customHeight="1" spans="1:3">
      <c r="A248" s="339">
        <v>20911</v>
      </c>
      <c r="B248" s="339" t="s">
        <v>1872</v>
      </c>
      <c r="C248" s="338">
        <v>66.45</v>
      </c>
    </row>
    <row r="249" ht="21" customHeight="1" spans="1:3">
      <c r="A249" s="339" t="s">
        <v>1873</v>
      </c>
      <c r="B249" s="339" t="s">
        <v>1874</v>
      </c>
      <c r="C249" s="338">
        <v>66</v>
      </c>
    </row>
    <row r="250" ht="21" customHeight="1" spans="1:3">
      <c r="A250" s="339" t="s">
        <v>1875</v>
      </c>
      <c r="B250" s="339" t="s">
        <v>1876</v>
      </c>
      <c r="C250" s="338">
        <v>0.45</v>
      </c>
    </row>
    <row r="251" ht="21" customHeight="1" spans="1:3">
      <c r="A251" s="339">
        <v>210</v>
      </c>
      <c r="B251" s="339" t="s">
        <v>147</v>
      </c>
      <c r="C251" s="338">
        <v>17124.71</v>
      </c>
    </row>
    <row r="252" ht="21" customHeight="1" spans="1:3">
      <c r="A252" s="339">
        <v>21001</v>
      </c>
      <c r="B252" s="339" t="s">
        <v>1877</v>
      </c>
      <c r="C252" s="338">
        <v>696.26</v>
      </c>
    </row>
    <row r="253" ht="21" customHeight="1" spans="1:3">
      <c r="A253" s="339" t="s">
        <v>1878</v>
      </c>
      <c r="B253" s="339" t="s">
        <v>1511</v>
      </c>
      <c r="C253" s="338">
        <v>85.61</v>
      </c>
    </row>
    <row r="254" ht="21" customHeight="1" spans="1:3">
      <c r="A254" s="339" t="s">
        <v>1879</v>
      </c>
      <c r="B254" s="339" t="s">
        <v>1513</v>
      </c>
      <c r="C254" s="338">
        <v>51</v>
      </c>
    </row>
    <row r="255" ht="21" customHeight="1" spans="1:3">
      <c r="A255" s="339" t="s">
        <v>1880</v>
      </c>
      <c r="B255" s="339" t="s">
        <v>1881</v>
      </c>
      <c r="C255" s="338">
        <v>559.65</v>
      </c>
    </row>
    <row r="256" ht="21" customHeight="1" spans="1:3">
      <c r="A256" s="339">
        <v>21002</v>
      </c>
      <c r="B256" s="339" t="s">
        <v>1882</v>
      </c>
      <c r="C256" s="338">
        <v>1263.12</v>
      </c>
    </row>
    <row r="257" ht="21" customHeight="1" spans="1:3">
      <c r="A257" s="339" t="s">
        <v>1883</v>
      </c>
      <c r="B257" s="339" t="s">
        <v>1884</v>
      </c>
      <c r="C257" s="338">
        <v>975.12</v>
      </c>
    </row>
    <row r="258" ht="21" customHeight="1" spans="1:3">
      <c r="A258" s="339" t="s">
        <v>1885</v>
      </c>
      <c r="B258" s="339" t="s">
        <v>1886</v>
      </c>
      <c r="C258" s="338">
        <v>288</v>
      </c>
    </row>
    <row r="259" ht="21" customHeight="1" spans="1:3">
      <c r="A259" s="339">
        <v>21003</v>
      </c>
      <c r="B259" s="339" t="s">
        <v>1887</v>
      </c>
      <c r="C259" s="338">
        <v>4073.94</v>
      </c>
    </row>
    <row r="260" ht="21" customHeight="1" spans="1:3">
      <c r="A260" s="339" t="s">
        <v>1888</v>
      </c>
      <c r="B260" s="339" t="s">
        <v>1889</v>
      </c>
      <c r="C260" s="338">
        <v>388.85</v>
      </c>
    </row>
    <row r="261" ht="21" customHeight="1" spans="1:3">
      <c r="A261" s="339" t="s">
        <v>1890</v>
      </c>
      <c r="B261" s="339" t="s">
        <v>1891</v>
      </c>
      <c r="C261" s="338">
        <v>3676.93</v>
      </c>
    </row>
    <row r="262" ht="21" customHeight="1" spans="1:3">
      <c r="A262" s="339" t="s">
        <v>1892</v>
      </c>
      <c r="B262" s="339" t="s">
        <v>1893</v>
      </c>
      <c r="C262" s="338">
        <v>8.16</v>
      </c>
    </row>
    <row r="263" ht="21" customHeight="1" spans="1:3">
      <c r="A263" s="339">
        <v>21004</v>
      </c>
      <c r="B263" s="339" t="s">
        <v>1894</v>
      </c>
      <c r="C263" s="338">
        <v>2743.96</v>
      </c>
    </row>
    <row r="264" ht="21" customHeight="1" spans="1:3">
      <c r="A264" s="339" t="s">
        <v>1895</v>
      </c>
      <c r="B264" s="339" t="s">
        <v>1896</v>
      </c>
      <c r="C264" s="338">
        <v>189.26</v>
      </c>
    </row>
    <row r="265" ht="21" customHeight="1" spans="1:3">
      <c r="A265" s="339" t="s">
        <v>1897</v>
      </c>
      <c r="B265" s="339" t="s">
        <v>1898</v>
      </c>
      <c r="C265" s="338">
        <v>174.02</v>
      </c>
    </row>
    <row r="266" ht="21" customHeight="1" spans="1:3">
      <c r="A266" s="339" t="s">
        <v>1899</v>
      </c>
      <c r="B266" s="339" t="s">
        <v>1900</v>
      </c>
      <c r="C266" s="338">
        <v>583.68</v>
      </c>
    </row>
    <row r="267" ht="21" customHeight="1" spans="1:3">
      <c r="A267" s="339" t="s">
        <v>1901</v>
      </c>
      <c r="B267" s="339" t="s">
        <v>1902</v>
      </c>
      <c r="C267" s="338">
        <v>1276</v>
      </c>
    </row>
    <row r="268" ht="21" customHeight="1" spans="1:3">
      <c r="A268" s="339" t="s">
        <v>1903</v>
      </c>
      <c r="B268" s="339" t="s">
        <v>1904</v>
      </c>
      <c r="C268" s="338">
        <v>409</v>
      </c>
    </row>
    <row r="269" ht="21" customHeight="1" spans="1:3">
      <c r="A269" s="339" t="s">
        <v>1905</v>
      </c>
      <c r="B269" s="339" t="s">
        <v>1906</v>
      </c>
      <c r="C269" s="338">
        <v>112</v>
      </c>
    </row>
    <row r="270" ht="21" customHeight="1" spans="1:3">
      <c r="A270" s="339">
        <v>21006</v>
      </c>
      <c r="B270" s="339" t="s">
        <v>1907</v>
      </c>
      <c r="C270" s="338">
        <v>10</v>
      </c>
    </row>
    <row r="271" ht="21" customHeight="1" spans="1:3">
      <c r="A271" s="339" t="s">
        <v>1908</v>
      </c>
      <c r="B271" s="339" t="s">
        <v>1909</v>
      </c>
      <c r="C271" s="338">
        <v>10</v>
      </c>
    </row>
    <row r="272" ht="21" customHeight="1" spans="1:3">
      <c r="A272" s="339">
        <v>21007</v>
      </c>
      <c r="B272" s="339" t="s">
        <v>1910</v>
      </c>
      <c r="C272" s="338">
        <v>680</v>
      </c>
    </row>
    <row r="273" ht="21" customHeight="1" spans="1:3">
      <c r="A273" s="339" t="s">
        <v>1911</v>
      </c>
      <c r="B273" s="339" t="s">
        <v>1912</v>
      </c>
      <c r="C273" s="338">
        <v>652</v>
      </c>
    </row>
    <row r="274" ht="21" customHeight="1" spans="1:3">
      <c r="A274" s="339" t="s">
        <v>1913</v>
      </c>
      <c r="B274" s="339" t="s">
        <v>1914</v>
      </c>
      <c r="C274" s="338">
        <v>28</v>
      </c>
    </row>
    <row r="275" ht="21" customHeight="1" spans="1:3">
      <c r="A275" s="339">
        <v>21011</v>
      </c>
      <c r="B275" s="339" t="s">
        <v>1915</v>
      </c>
      <c r="C275" s="338">
        <v>5443.07</v>
      </c>
    </row>
    <row r="276" ht="21" customHeight="1" spans="1:3">
      <c r="A276" s="339" t="s">
        <v>1916</v>
      </c>
      <c r="B276" s="339" t="s">
        <v>1917</v>
      </c>
      <c r="C276" s="338">
        <v>1131.8</v>
      </c>
    </row>
    <row r="277" ht="21" customHeight="1" spans="1:3">
      <c r="A277" s="339" t="s">
        <v>1918</v>
      </c>
      <c r="B277" s="339" t="s">
        <v>1919</v>
      </c>
      <c r="C277" s="338">
        <v>3250.2</v>
      </c>
    </row>
    <row r="278" ht="21" customHeight="1" spans="1:3">
      <c r="A278" s="339" t="s">
        <v>1920</v>
      </c>
      <c r="B278" s="339" t="s">
        <v>1921</v>
      </c>
      <c r="C278" s="338">
        <v>1061.07</v>
      </c>
    </row>
    <row r="279" ht="21" customHeight="1" spans="1:3">
      <c r="A279" s="339">
        <v>21012</v>
      </c>
      <c r="B279" s="339" t="s">
        <v>1922</v>
      </c>
      <c r="C279" s="338">
        <v>127</v>
      </c>
    </row>
    <row r="280" ht="21" customHeight="1" spans="1:3">
      <c r="A280" s="339" t="s">
        <v>1923</v>
      </c>
      <c r="B280" s="339" t="s">
        <v>1924</v>
      </c>
      <c r="C280" s="338">
        <v>127</v>
      </c>
    </row>
    <row r="281" ht="21" customHeight="1" spans="1:3">
      <c r="A281" s="339">
        <v>21013</v>
      </c>
      <c r="B281" s="339" t="s">
        <v>1925</v>
      </c>
      <c r="C281" s="338">
        <v>1488</v>
      </c>
    </row>
    <row r="282" ht="21" customHeight="1" spans="1:3">
      <c r="A282" s="339" t="s">
        <v>1926</v>
      </c>
      <c r="B282" s="339" t="s">
        <v>1927</v>
      </c>
      <c r="C282" s="338">
        <v>1488</v>
      </c>
    </row>
    <row r="283" ht="21" customHeight="1" spans="1:3">
      <c r="A283" s="339">
        <v>21014</v>
      </c>
      <c r="B283" s="339" t="s">
        <v>1928</v>
      </c>
      <c r="C283" s="338">
        <v>113</v>
      </c>
    </row>
    <row r="284" ht="21" customHeight="1" spans="1:3">
      <c r="A284" s="339" t="s">
        <v>1929</v>
      </c>
      <c r="B284" s="339" t="s">
        <v>1930</v>
      </c>
      <c r="C284" s="338">
        <v>113</v>
      </c>
    </row>
    <row r="285" ht="21" customHeight="1" spans="1:3">
      <c r="A285" s="339">
        <v>21015</v>
      </c>
      <c r="B285" s="339" t="s">
        <v>1931</v>
      </c>
      <c r="C285" s="338">
        <v>373.55</v>
      </c>
    </row>
    <row r="286" ht="21" customHeight="1" spans="1:3">
      <c r="A286" s="339" t="s">
        <v>1932</v>
      </c>
      <c r="B286" s="339" t="s">
        <v>1511</v>
      </c>
      <c r="C286" s="338">
        <v>151.25</v>
      </c>
    </row>
    <row r="287" ht="21" customHeight="1" spans="1:3">
      <c r="A287" s="339" t="s">
        <v>1933</v>
      </c>
      <c r="B287" s="339" t="s">
        <v>1523</v>
      </c>
      <c r="C287" s="338">
        <v>22.3</v>
      </c>
    </row>
    <row r="288" ht="21" customHeight="1" spans="1:3">
      <c r="A288" s="339" t="s">
        <v>1934</v>
      </c>
      <c r="B288" s="339" t="s">
        <v>1935</v>
      </c>
      <c r="C288" s="338">
        <v>200</v>
      </c>
    </row>
    <row r="289" ht="21" customHeight="1" spans="1:3">
      <c r="A289" s="339">
        <v>21099</v>
      </c>
      <c r="B289" s="339" t="s">
        <v>1936</v>
      </c>
      <c r="C289" s="338">
        <v>112.81</v>
      </c>
    </row>
    <row r="290" ht="21" customHeight="1" spans="1:3">
      <c r="A290" s="339" t="s">
        <v>1937</v>
      </c>
      <c r="B290" s="339" t="s">
        <v>1938</v>
      </c>
      <c r="C290" s="338">
        <v>112.81</v>
      </c>
    </row>
    <row r="291" ht="21" customHeight="1" spans="1:3">
      <c r="A291" s="339">
        <v>211</v>
      </c>
      <c r="B291" s="339" t="s">
        <v>148</v>
      </c>
      <c r="C291" s="338">
        <v>853.34</v>
      </c>
    </row>
    <row r="292" ht="21" customHeight="1" spans="1:3">
      <c r="A292" s="339">
        <v>21101</v>
      </c>
      <c r="B292" s="339" t="s">
        <v>1939</v>
      </c>
      <c r="C292" s="338">
        <v>247.8</v>
      </c>
    </row>
    <row r="293" ht="21" customHeight="1" spans="1:3">
      <c r="A293" s="339" t="s">
        <v>1940</v>
      </c>
      <c r="B293" s="339" t="s">
        <v>1511</v>
      </c>
      <c r="C293" s="338">
        <v>247.8</v>
      </c>
    </row>
    <row r="294" ht="21" customHeight="1" spans="1:3">
      <c r="A294" s="339">
        <v>21102</v>
      </c>
      <c r="B294" s="339" t="s">
        <v>1941</v>
      </c>
      <c r="C294" s="338">
        <v>188</v>
      </c>
    </row>
    <row r="295" ht="21" customHeight="1" spans="1:3">
      <c r="A295" s="339" t="s">
        <v>1942</v>
      </c>
      <c r="B295" s="339" t="s">
        <v>1943</v>
      </c>
      <c r="C295" s="338">
        <v>188</v>
      </c>
    </row>
    <row r="296" ht="21" customHeight="1" spans="1:3">
      <c r="A296" s="339">
        <v>21103</v>
      </c>
      <c r="B296" s="339" t="s">
        <v>1944</v>
      </c>
      <c r="C296" s="338">
        <v>190</v>
      </c>
    </row>
    <row r="297" ht="21" customHeight="1" spans="1:3">
      <c r="A297" s="339" t="s">
        <v>1945</v>
      </c>
      <c r="B297" s="339" t="s">
        <v>1946</v>
      </c>
      <c r="C297" s="338">
        <v>190</v>
      </c>
    </row>
    <row r="298" ht="21" customHeight="1" spans="1:3">
      <c r="A298" s="339">
        <v>21104</v>
      </c>
      <c r="B298" s="339" t="s">
        <v>1947</v>
      </c>
      <c r="C298" s="338">
        <v>10</v>
      </c>
    </row>
    <row r="299" ht="21" customHeight="1" spans="1:3">
      <c r="A299" s="339" t="s">
        <v>1948</v>
      </c>
      <c r="B299" s="339" t="s">
        <v>1949</v>
      </c>
      <c r="C299" s="338">
        <v>10</v>
      </c>
    </row>
    <row r="300" ht="21" customHeight="1" spans="1:3">
      <c r="A300" s="339">
        <v>21106</v>
      </c>
      <c r="B300" s="339" t="s">
        <v>1950</v>
      </c>
      <c r="C300" s="338">
        <v>12.74</v>
      </c>
    </row>
    <row r="301" ht="21" customHeight="1" spans="1:3">
      <c r="A301" s="339" t="s">
        <v>1951</v>
      </c>
      <c r="B301" s="339" t="s">
        <v>1952</v>
      </c>
      <c r="C301" s="338">
        <v>12.74</v>
      </c>
    </row>
    <row r="302" ht="21" customHeight="1" spans="1:3">
      <c r="A302" s="339">
        <v>21111</v>
      </c>
      <c r="B302" s="339" t="s">
        <v>1953</v>
      </c>
      <c r="C302" s="338">
        <v>169.8</v>
      </c>
    </row>
    <row r="303" ht="21" customHeight="1" spans="1:3">
      <c r="A303" s="339" t="s">
        <v>1954</v>
      </c>
      <c r="B303" s="339" t="s">
        <v>1955</v>
      </c>
      <c r="C303" s="338">
        <v>169.8</v>
      </c>
    </row>
    <row r="304" ht="21" customHeight="1" spans="1:3">
      <c r="A304" s="339">
        <v>21199</v>
      </c>
      <c r="B304" s="339" t="s">
        <v>1956</v>
      </c>
      <c r="C304" s="338">
        <v>35</v>
      </c>
    </row>
    <row r="305" ht="21" customHeight="1" spans="1:3">
      <c r="A305" s="339" t="s">
        <v>1957</v>
      </c>
      <c r="B305" s="339" t="s">
        <v>1958</v>
      </c>
      <c r="C305" s="338">
        <v>35</v>
      </c>
    </row>
    <row r="306" ht="21" customHeight="1" spans="1:3">
      <c r="A306" s="339">
        <v>212</v>
      </c>
      <c r="B306" s="339" t="s">
        <v>149</v>
      </c>
      <c r="C306" s="338">
        <v>10597.34</v>
      </c>
    </row>
    <row r="307" ht="21" customHeight="1" spans="1:3">
      <c r="A307" s="339">
        <v>21201</v>
      </c>
      <c r="B307" s="339" t="s">
        <v>1959</v>
      </c>
      <c r="C307" s="338">
        <v>1107.84</v>
      </c>
    </row>
    <row r="308" ht="21" customHeight="1" spans="1:3">
      <c r="A308" s="339" t="s">
        <v>1960</v>
      </c>
      <c r="B308" s="339" t="s">
        <v>1511</v>
      </c>
      <c r="C308" s="338">
        <v>452.91</v>
      </c>
    </row>
    <row r="309" ht="21" customHeight="1" spans="1:3">
      <c r="A309" s="339" t="s">
        <v>1961</v>
      </c>
      <c r="B309" s="339" t="s">
        <v>1962</v>
      </c>
      <c r="C309" s="338">
        <v>353</v>
      </c>
    </row>
    <row r="310" ht="21" customHeight="1" spans="1:3">
      <c r="A310" s="339" t="s">
        <v>1963</v>
      </c>
      <c r="B310" s="339" t="s">
        <v>1964</v>
      </c>
      <c r="C310" s="338">
        <v>301.93</v>
      </c>
    </row>
    <row r="311" ht="21" customHeight="1" spans="1:3">
      <c r="A311" s="339">
        <v>21203</v>
      </c>
      <c r="B311" s="339" t="s">
        <v>1965</v>
      </c>
      <c r="C311" s="338">
        <v>1360</v>
      </c>
    </row>
    <row r="312" ht="21" customHeight="1" spans="1:3">
      <c r="A312" s="339" t="s">
        <v>1966</v>
      </c>
      <c r="B312" s="339" t="s">
        <v>1967</v>
      </c>
      <c r="C312" s="338">
        <v>250</v>
      </c>
    </row>
    <row r="313" ht="21" customHeight="1" spans="1:3">
      <c r="A313" s="339" t="s">
        <v>1968</v>
      </c>
      <c r="B313" s="339" t="s">
        <v>1969</v>
      </c>
      <c r="C313" s="338">
        <v>1110</v>
      </c>
    </row>
    <row r="314" ht="21" customHeight="1" spans="1:3">
      <c r="A314" s="339">
        <v>21205</v>
      </c>
      <c r="B314" s="339" t="s">
        <v>1970</v>
      </c>
      <c r="C314" s="338">
        <v>1306</v>
      </c>
    </row>
    <row r="315" ht="21" customHeight="1" spans="1:3">
      <c r="A315" s="339" t="s">
        <v>1971</v>
      </c>
      <c r="B315" s="339" t="s">
        <v>1972</v>
      </c>
      <c r="C315" s="338">
        <v>1306</v>
      </c>
    </row>
    <row r="316" ht="21" customHeight="1" spans="1:3">
      <c r="A316" s="339">
        <v>21208</v>
      </c>
      <c r="B316" s="339" t="s">
        <v>1973</v>
      </c>
      <c r="C316" s="338">
        <v>641.5</v>
      </c>
    </row>
    <row r="317" ht="21" customHeight="1" spans="1:3">
      <c r="A317" s="339" t="s">
        <v>1974</v>
      </c>
      <c r="B317" s="339" t="s">
        <v>1975</v>
      </c>
      <c r="C317" s="338">
        <v>641.5</v>
      </c>
    </row>
    <row r="318" ht="21" customHeight="1" spans="1:3">
      <c r="A318" s="339">
        <v>21213</v>
      </c>
      <c r="B318" s="339" t="s">
        <v>1976</v>
      </c>
      <c r="C318" s="338">
        <v>621</v>
      </c>
    </row>
    <row r="319" ht="21" customHeight="1" spans="1:3">
      <c r="A319" s="339" t="s">
        <v>1977</v>
      </c>
      <c r="B319" s="339" t="s">
        <v>1978</v>
      </c>
      <c r="C319" s="338">
        <v>621</v>
      </c>
    </row>
    <row r="320" ht="21" customHeight="1" spans="1:3">
      <c r="A320" s="339">
        <v>21299</v>
      </c>
      <c r="B320" s="339" t="s">
        <v>1979</v>
      </c>
      <c r="C320" s="338">
        <v>5561</v>
      </c>
    </row>
    <row r="321" ht="21" customHeight="1" spans="1:3">
      <c r="A321" s="339" t="s">
        <v>1980</v>
      </c>
      <c r="B321" s="339" t="s">
        <v>1981</v>
      </c>
      <c r="C321" s="338">
        <v>5561</v>
      </c>
    </row>
    <row r="322" ht="21" customHeight="1" spans="1:3">
      <c r="A322" s="339">
        <v>213</v>
      </c>
      <c r="B322" s="339" t="s">
        <v>151</v>
      </c>
      <c r="C322" s="338">
        <v>58377.91</v>
      </c>
    </row>
    <row r="323" ht="21" customHeight="1" spans="1:3">
      <c r="A323" s="339">
        <v>21301</v>
      </c>
      <c r="B323" s="339" t="s">
        <v>1982</v>
      </c>
      <c r="C323" s="338">
        <v>5507.06</v>
      </c>
    </row>
    <row r="324" ht="21" customHeight="1" spans="1:3">
      <c r="A324" s="339" t="s">
        <v>1983</v>
      </c>
      <c r="B324" s="339" t="s">
        <v>1511</v>
      </c>
      <c r="C324" s="338">
        <v>182.7</v>
      </c>
    </row>
    <row r="325" ht="21" customHeight="1" spans="1:3">
      <c r="A325" s="339" t="s">
        <v>1984</v>
      </c>
      <c r="B325" s="339" t="s">
        <v>1523</v>
      </c>
      <c r="C325" s="338">
        <v>846.36</v>
      </c>
    </row>
    <row r="326" ht="21" customHeight="1" spans="1:3">
      <c r="A326" s="339" t="s">
        <v>1985</v>
      </c>
      <c r="B326" s="339" t="s">
        <v>1986</v>
      </c>
      <c r="C326" s="338">
        <v>96</v>
      </c>
    </row>
    <row r="327" ht="21" customHeight="1" spans="1:3">
      <c r="A327" s="339" t="s">
        <v>1987</v>
      </c>
      <c r="B327" s="339" t="s">
        <v>1988</v>
      </c>
      <c r="C327" s="338">
        <v>2591</v>
      </c>
    </row>
    <row r="328" ht="21" customHeight="1" spans="1:3">
      <c r="A328" s="339" t="s">
        <v>1989</v>
      </c>
      <c r="B328" s="339" t="s">
        <v>1990</v>
      </c>
      <c r="C328" s="338">
        <v>353</v>
      </c>
    </row>
    <row r="329" ht="21" customHeight="1" spans="1:3">
      <c r="A329" s="339" t="s">
        <v>1991</v>
      </c>
      <c r="B329" s="339" t="s">
        <v>1992</v>
      </c>
      <c r="C329" s="338">
        <v>500</v>
      </c>
    </row>
    <row r="330" ht="21" customHeight="1" spans="1:3">
      <c r="A330" s="339" t="s">
        <v>1993</v>
      </c>
      <c r="B330" s="339" t="s">
        <v>1994</v>
      </c>
      <c r="C330" s="338">
        <v>246</v>
      </c>
    </row>
    <row r="331" ht="21" customHeight="1" spans="1:3">
      <c r="A331" s="339" t="s">
        <v>1995</v>
      </c>
      <c r="B331" s="339" t="s">
        <v>1996</v>
      </c>
      <c r="C331" s="338">
        <v>56</v>
      </c>
    </row>
    <row r="332" ht="21" customHeight="1" spans="1:3">
      <c r="A332" s="339" t="s">
        <v>1997</v>
      </c>
      <c r="B332" s="339" t="s">
        <v>1998</v>
      </c>
      <c r="C332" s="338">
        <v>606</v>
      </c>
    </row>
    <row r="333" ht="21" customHeight="1" spans="1:3">
      <c r="A333" s="339" t="s">
        <v>1999</v>
      </c>
      <c r="B333" s="339" t="s">
        <v>2000</v>
      </c>
      <c r="C333" s="338">
        <v>30</v>
      </c>
    </row>
    <row r="334" ht="21" customHeight="1" spans="1:3">
      <c r="A334" s="339">
        <v>21302</v>
      </c>
      <c r="B334" s="339" t="s">
        <v>2001</v>
      </c>
      <c r="C334" s="338">
        <v>10781.74</v>
      </c>
    </row>
    <row r="335" ht="21" customHeight="1" spans="1:3">
      <c r="A335" s="339" t="s">
        <v>2002</v>
      </c>
      <c r="B335" s="339" t="s">
        <v>1511</v>
      </c>
      <c r="C335" s="338">
        <v>203.35</v>
      </c>
    </row>
    <row r="336" ht="21" customHeight="1" spans="1:3">
      <c r="A336" s="339" t="s">
        <v>2003</v>
      </c>
      <c r="B336" s="339" t="s">
        <v>2004</v>
      </c>
      <c r="C336" s="338">
        <v>1076.33</v>
      </c>
    </row>
    <row r="337" ht="21" customHeight="1" spans="1:3">
      <c r="A337" s="339" t="s">
        <v>2005</v>
      </c>
      <c r="B337" s="339" t="s">
        <v>2006</v>
      </c>
      <c r="C337" s="338">
        <v>1419.76</v>
      </c>
    </row>
    <row r="338" ht="21" customHeight="1" spans="1:3">
      <c r="A338" s="339" t="s">
        <v>2007</v>
      </c>
      <c r="B338" s="339" t="s">
        <v>2008</v>
      </c>
      <c r="C338" s="338">
        <v>5066</v>
      </c>
    </row>
    <row r="339" ht="21" customHeight="1" spans="1:3">
      <c r="A339" s="339" t="s">
        <v>2009</v>
      </c>
      <c r="B339" s="339" t="s">
        <v>2010</v>
      </c>
      <c r="C339" s="338">
        <v>600.3</v>
      </c>
    </row>
    <row r="340" ht="21" customHeight="1" spans="1:3">
      <c r="A340" s="339" t="s">
        <v>2011</v>
      </c>
      <c r="B340" s="339" t="s">
        <v>2012</v>
      </c>
      <c r="C340" s="338">
        <v>2416</v>
      </c>
    </row>
    <row r="341" ht="21" customHeight="1" spans="1:3">
      <c r="A341" s="339">
        <v>21303</v>
      </c>
      <c r="B341" s="339" t="s">
        <v>2013</v>
      </c>
      <c r="C341" s="338">
        <v>7083.99</v>
      </c>
    </row>
    <row r="342" ht="21" customHeight="1" spans="1:3">
      <c r="A342" s="339" t="s">
        <v>2014</v>
      </c>
      <c r="B342" s="339" t="s">
        <v>1511</v>
      </c>
      <c r="C342" s="338">
        <v>185.39</v>
      </c>
    </row>
    <row r="343" ht="21" customHeight="1" spans="1:3">
      <c r="A343" s="339" t="s">
        <v>2015</v>
      </c>
      <c r="B343" s="339" t="s">
        <v>2016</v>
      </c>
      <c r="C343" s="338">
        <v>491.6</v>
      </c>
    </row>
    <row r="344" ht="21" customHeight="1" spans="1:3">
      <c r="A344" s="339" t="s">
        <v>2017</v>
      </c>
      <c r="B344" s="339" t="s">
        <v>2018</v>
      </c>
      <c r="C344" s="338">
        <v>4844.1</v>
      </c>
    </row>
    <row r="345" ht="21" customHeight="1" spans="1:3">
      <c r="A345" s="339" t="s">
        <v>2019</v>
      </c>
      <c r="B345" s="339" t="s">
        <v>2020</v>
      </c>
      <c r="C345" s="338">
        <v>205</v>
      </c>
    </row>
    <row r="346" ht="21" customHeight="1" spans="1:3">
      <c r="A346" s="339" t="s">
        <v>2021</v>
      </c>
      <c r="B346" s="339" t="s">
        <v>2022</v>
      </c>
      <c r="C346" s="338">
        <v>1031</v>
      </c>
    </row>
    <row r="347" ht="21" customHeight="1" spans="1:3">
      <c r="A347" s="339" t="s">
        <v>2023</v>
      </c>
      <c r="B347" s="339" t="s">
        <v>2024</v>
      </c>
      <c r="C347" s="338">
        <v>170</v>
      </c>
    </row>
    <row r="348" ht="21" customHeight="1" spans="1:3">
      <c r="A348" s="339" t="s">
        <v>2025</v>
      </c>
      <c r="B348" s="339" t="s">
        <v>2026</v>
      </c>
      <c r="C348" s="338">
        <v>60</v>
      </c>
    </row>
    <row r="349" ht="21" customHeight="1" spans="1:3">
      <c r="A349" s="339" t="s">
        <v>2027</v>
      </c>
      <c r="B349" s="339" t="s">
        <v>2028</v>
      </c>
      <c r="C349" s="338">
        <v>96.9</v>
      </c>
    </row>
    <row r="350" ht="31.5" customHeight="1" spans="1:3">
      <c r="A350" s="339">
        <v>21305</v>
      </c>
      <c r="B350" s="339" t="s">
        <v>2029</v>
      </c>
      <c r="C350" s="338">
        <v>30162.12</v>
      </c>
    </row>
    <row r="351" ht="15.75" spans="1:3">
      <c r="A351" s="339" t="s">
        <v>2030</v>
      </c>
      <c r="B351" s="339" t="s">
        <v>1511</v>
      </c>
      <c r="C351" s="338">
        <v>94.49</v>
      </c>
    </row>
    <row r="352" ht="15.75" spans="1:3">
      <c r="A352" s="339" t="s">
        <v>2031</v>
      </c>
      <c r="B352" s="339" t="s">
        <v>2032</v>
      </c>
      <c r="C352" s="338">
        <v>9030</v>
      </c>
    </row>
    <row r="353" ht="15.75" spans="1:3">
      <c r="A353" s="339" t="s">
        <v>2033</v>
      </c>
      <c r="B353" s="339" t="s">
        <v>2034</v>
      </c>
      <c r="C353" s="338">
        <v>17752</v>
      </c>
    </row>
    <row r="354" ht="15.75" spans="1:3">
      <c r="A354" s="339" t="s">
        <v>2035</v>
      </c>
      <c r="B354" s="339" t="s">
        <v>2036</v>
      </c>
      <c r="C354" s="338">
        <v>380</v>
      </c>
    </row>
    <row r="355" ht="15.75" spans="1:3">
      <c r="A355" s="339" t="s">
        <v>2037</v>
      </c>
      <c r="B355" s="339" t="s">
        <v>2038</v>
      </c>
      <c r="C355" s="338">
        <v>2500</v>
      </c>
    </row>
    <row r="356" ht="15.75" spans="1:3">
      <c r="A356" s="339" t="s">
        <v>2039</v>
      </c>
      <c r="B356" s="339" t="s">
        <v>1523</v>
      </c>
      <c r="C356" s="338">
        <v>18.63</v>
      </c>
    </row>
    <row r="357" ht="15.75" spans="1:3">
      <c r="A357" s="339" t="s">
        <v>2040</v>
      </c>
      <c r="B357" s="339" t="s">
        <v>2041</v>
      </c>
      <c r="C357" s="338">
        <v>387</v>
      </c>
    </row>
    <row r="358" ht="15.75" spans="1:3">
      <c r="A358" s="339">
        <v>21307</v>
      </c>
      <c r="B358" s="339" t="s">
        <v>2042</v>
      </c>
      <c r="C358" s="338">
        <v>4569</v>
      </c>
    </row>
    <row r="359" ht="15.75" spans="1:3">
      <c r="A359" s="339" t="s">
        <v>2043</v>
      </c>
      <c r="B359" s="339" t="s">
        <v>2044</v>
      </c>
      <c r="C359" s="338">
        <v>4569</v>
      </c>
    </row>
    <row r="360" ht="15.75" spans="1:3">
      <c r="A360" s="339">
        <v>21308</v>
      </c>
      <c r="B360" s="339" t="s">
        <v>2045</v>
      </c>
      <c r="C360" s="338">
        <v>274</v>
      </c>
    </row>
    <row r="361" ht="15.75" spans="1:3">
      <c r="A361" s="339" t="s">
        <v>2046</v>
      </c>
      <c r="B361" s="339" t="s">
        <v>2047</v>
      </c>
      <c r="C361" s="338">
        <v>274</v>
      </c>
    </row>
    <row r="362" ht="15.75" spans="1:3">
      <c r="A362" s="339">
        <v>214</v>
      </c>
      <c r="B362" s="339" t="s">
        <v>153</v>
      </c>
      <c r="C362" s="338">
        <v>7867.64</v>
      </c>
    </row>
    <row r="363" ht="15.75" spans="1:3">
      <c r="A363" s="339">
        <v>21401</v>
      </c>
      <c r="B363" s="339" t="s">
        <v>2048</v>
      </c>
      <c r="C363" s="338">
        <v>7479.64</v>
      </c>
    </row>
    <row r="364" ht="15.75" spans="1:3">
      <c r="A364" s="339" t="s">
        <v>2049</v>
      </c>
      <c r="B364" s="339" t="s">
        <v>1511</v>
      </c>
      <c r="C364" s="338">
        <v>544.58</v>
      </c>
    </row>
    <row r="365" ht="15.75" spans="1:3">
      <c r="A365" s="339" t="s">
        <v>2050</v>
      </c>
      <c r="B365" s="339" t="s">
        <v>2051</v>
      </c>
      <c r="C365" s="338">
        <v>3990</v>
      </c>
    </row>
    <row r="366" ht="15.75" spans="1:3">
      <c r="A366" s="339" t="s">
        <v>2052</v>
      </c>
      <c r="B366" s="339" t="s">
        <v>2053</v>
      </c>
      <c r="C366" s="338">
        <v>2026.15</v>
      </c>
    </row>
    <row r="367" ht="15.75" spans="1:3">
      <c r="A367" s="339" t="s">
        <v>2054</v>
      </c>
      <c r="B367" s="339" t="s">
        <v>2055</v>
      </c>
      <c r="C367" s="338">
        <v>732.29</v>
      </c>
    </row>
    <row r="368" ht="15.75" spans="1:3">
      <c r="A368" s="339" t="s">
        <v>2056</v>
      </c>
      <c r="B368" s="339" t="s">
        <v>2057</v>
      </c>
      <c r="C368" s="338">
        <v>186.62</v>
      </c>
    </row>
    <row r="369" ht="15.75" spans="1:3">
      <c r="A369" s="339">
        <v>21499</v>
      </c>
      <c r="B369" s="339" t="s">
        <v>2058</v>
      </c>
      <c r="C369" s="338">
        <v>388</v>
      </c>
    </row>
    <row r="370" ht="15.75" spans="1:3">
      <c r="A370" s="339" t="s">
        <v>2059</v>
      </c>
      <c r="B370" s="339" t="s">
        <v>2060</v>
      </c>
      <c r="C370" s="338">
        <v>388</v>
      </c>
    </row>
    <row r="371" ht="15.75" spans="1:3">
      <c r="A371" s="339">
        <v>215</v>
      </c>
      <c r="B371" s="339" t="s">
        <v>155</v>
      </c>
      <c r="C371" s="338">
        <v>1944.12</v>
      </c>
    </row>
    <row r="372" ht="15.75" spans="1:3">
      <c r="A372" s="339">
        <v>21505</v>
      </c>
      <c r="B372" s="339" t="s">
        <v>2061</v>
      </c>
      <c r="C372" s="338">
        <v>451.32</v>
      </c>
    </row>
    <row r="373" ht="15.75" spans="1:3">
      <c r="A373" s="339" t="s">
        <v>2062</v>
      </c>
      <c r="B373" s="339" t="s">
        <v>1511</v>
      </c>
      <c r="C373" s="338">
        <v>133.77</v>
      </c>
    </row>
    <row r="374" ht="15.75" spans="1:3">
      <c r="A374" s="339" t="s">
        <v>2063</v>
      </c>
      <c r="B374" s="339" t="s">
        <v>1513</v>
      </c>
      <c r="C374" s="338">
        <v>59.2</v>
      </c>
    </row>
    <row r="375" ht="15.75" spans="1:3">
      <c r="A375" s="339" t="s">
        <v>2064</v>
      </c>
      <c r="B375" s="339" t="s">
        <v>2065</v>
      </c>
      <c r="C375" s="338">
        <v>100</v>
      </c>
    </row>
    <row r="376" ht="15.75" spans="1:3">
      <c r="A376" s="339" t="s">
        <v>2066</v>
      </c>
      <c r="B376" s="339" t="s">
        <v>1523</v>
      </c>
      <c r="C376" s="338">
        <v>138.35</v>
      </c>
    </row>
    <row r="377" ht="15.75" spans="1:3">
      <c r="A377" s="339" t="s">
        <v>2067</v>
      </c>
      <c r="B377" s="339" t="s">
        <v>2068</v>
      </c>
      <c r="C377" s="338">
        <v>20</v>
      </c>
    </row>
    <row r="378" ht="15.75" spans="1:3">
      <c r="A378" s="339">
        <v>21507</v>
      </c>
      <c r="B378" s="339" t="s">
        <v>2069</v>
      </c>
      <c r="C378" s="338">
        <v>472</v>
      </c>
    </row>
    <row r="379" ht="15.75" spans="1:3">
      <c r="A379" s="339" t="s">
        <v>2070</v>
      </c>
      <c r="B379" s="339" t="s">
        <v>1513</v>
      </c>
      <c r="C379" s="338">
        <v>472</v>
      </c>
    </row>
    <row r="380" ht="15.75" spans="1:3">
      <c r="A380" s="339">
        <v>21508</v>
      </c>
      <c r="B380" s="339" t="s">
        <v>2071</v>
      </c>
      <c r="C380" s="338">
        <v>1020.8</v>
      </c>
    </row>
    <row r="381" ht="15.75" spans="1:3">
      <c r="A381" s="339" t="s">
        <v>2072</v>
      </c>
      <c r="B381" s="339" t="s">
        <v>2073</v>
      </c>
      <c r="C381" s="338">
        <v>1020.8</v>
      </c>
    </row>
    <row r="382" ht="15.75" spans="1:3">
      <c r="A382" s="339">
        <v>216</v>
      </c>
      <c r="B382" s="339" t="s">
        <v>157</v>
      </c>
      <c r="C382" s="338">
        <v>2220.89</v>
      </c>
    </row>
    <row r="383" ht="15.75" spans="1:3">
      <c r="A383" s="339">
        <v>21602</v>
      </c>
      <c r="B383" s="339" t="s">
        <v>2074</v>
      </c>
      <c r="C383" s="338">
        <v>2220.89</v>
      </c>
    </row>
    <row r="384" ht="15.75" spans="1:3">
      <c r="A384" s="339" t="s">
        <v>2075</v>
      </c>
      <c r="B384" s="339" t="s">
        <v>1511</v>
      </c>
      <c r="C384" s="338">
        <v>110.89</v>
      </c>
    </row>
    <row r="385" ht="15.75" spans="1:3">
      <c r="A385" s="339" t="s">
        <v>2076</v>
      </c>
      <c r="B385" s="339" t="s">
        <v>1513</v>
      </c>
      <c r="C385" s="338">
        <v>40</v>
      </c>
    </row>
    <row r="386" ht="15.75" spans="1:3">
      <c r="A386" s="339" t="s">
        <v>2077</v>
      </c>
      <c r="B386" s="339" t="s">
        <v>2078</v>
      </c>
      <c r="C386" s="338">
        <v>2070</v>
      </c>
    </row>
    <row r="387" ht="15.75" spans="1:3">
      <c r="A387" s="339">
        <v>220</v>
      </c>
      <c r="B387" s="339" t="s">
        <v>2079</v>
      </c>
      <c r="C387" s="338">
        <v>1749.96</v>
      </c>
    </row>
    <row r="388" ht="15.75" spans="1:3">
      <c r="A388" s="339">
        <v>22001</v>
      </c>
      <c r="B388" s="339" t="s">
        <v>2080</v>
      </c>
      <c r="C388" s="338">
        <v>1691.26</v>
      </c>
    </row>
    <row r="389" ht="15.75" spans="1:3">
      <c r="A389" s="339" t="s">
        <v>2081</v>
      </c>
      <c r="B389" s="339" t="s">
        <v>1511</v>
      </c>
      <c r="C389" s="338">
        <v>462.09</v>
      </c>
    </row>
    <row r="390" ht="15.75" spans="1:3">
      <c r="A390" s="339" t="s">
        <v>2082</v>
      </c>
      <c r="B390" s="339" t="s">
        <v>2083</v>
      </c>
      <c r="C390" s="338">
        <v>20</v>
      </c>
    </row>
    <row r="391" ht="15.75" spans="1:3">
      <c r="A391" s="339" t="s">
        <v>2084</v>
      </c>
      <c r="B391" s="339" t="s">
        <v>2085</v>
      </c>
      <c r="C391" s="338">
        <v>500</v>
      </c>
    </row>
    <row r="392" ht="15.75" spans="1:3">
      <c r="A392" s="339" t="s">
        <v>2086</v>
      </c>
      <c r="B392" s="339" t="s">
        <v>1523</v>
      </c>
      <c r="C392" s="338">
        <v>705.17</v>
      </c>
    </row>
    <row r="393" ht="15.75" spans="1:3">
      <c r="A393" s="339" t="s">
        <v>2087</v>
      </c>
      <c r="B393" s="339" t="s">
        <v>2088</v>
      </c>
      <c r="C393" s="338">
        <v>4</v>
      </c>
    </row>
    <row r="394" ht="15.75" spans="1:3">
      <c r="A394" s="339">
        <v>22005</v>
      </c>
      <c r="B394" s="339" t="s">
        <v>2089</v>
      </c>
      <c r="C394" s="338">
        <v>58.7</v>
      </c>
    </row>
    <row r="395" ht="15.75" spans="1:3">
      <c r="A395" s="339" t="s">
        <v>2090</v>
      </c>
      <c r="B395" s="339" t="s">
        <v>2091</v>
      </c>
      <c r="C395" s="338">
        <v>34.7</v>
      </c>
    </row>
    <row r="396" ht="15.75" spans="1:3">
      <c r="A396" s="339" t="s">
        <v>2092</v>
      </c>
      <c r="B396" s="339" t="s">
        <v>2093</v>
      </c>
      <c r="C396" s="338">
        <v>24</v>
      </c>
    </row>
    <row r="397" ht="15.75" spans="1:3">
      <c r="A397" s="339">
        <v>221</v>
      </c>
      <c r="B397" s="339" t="s">
        <v>2094</v>
      </c>
      <c r="C397" s="338">
        <v>3967</v>
      </c>
    </row>
    <row r="398" ht="15.75" spans="1:3">
      <c r="A398" s="339">
        <v>22101</v>
      </c>
      <c r="B398" s="339" t="s">
        <v>2095</v>
      </c>
      <c r="C398" s="338">
        <v>1238.9</v>
      </c>
    </row>
    <row r="399" ht="15.75" spans="1:3">
      <c r="A399" s="339" t="s">
        <v>2096</v>
      </c>
      <c r="B399" s="339" t="s">
        <v>2097</v>
      </c>
      <c r="C399" s="338">
        <v>396.9</v>
      </c>
    </row>
    <row r="400" ht="15.75" spans="1:3">
      <c r="A400" s="339" t="s">
        <v>2098</v>
      </c>
      <c r="B400" s="339" t="s">
        <v>2099</v>
      </c>
      <c r="C400" s="338">
        <v>11</v>
      </c>
    </row>
    <row r="401" ht="15.75" spans="1:3">
      <c r="A401" s="339" t="s">
        <v>2100</v>
      </c>
      <c r="B401" s="339" t="s">
        <v>2101</v>
      </c>
      <c r="C401" s="338">
        <v>271</v>
      </c>
    </row>
    <row r="402" ht="15.75" spans="1:3">
      <c r="A402" s="339" t="s">
        <v>2102</v>
      </c>
      <c r="B402" s="339" t="s">
        <v>2103</v>
      </c>
      <c r="C402" s="338">
        <v>560</v>
      </c>
    </row>
    <row r="403" ht="15.75" spans="1:3">
      <c r="A403" s="339">
        <v>22102</v>
      </c>
      <c r="B403" s="339" t="s">
        <v>2104</v>
      </c>
      <c r="C403" s="338">
        <v>2728</v>
      </c>
    </row>
    <row r="404" ht="15.75" spans="1:3">
      <c r="A404" s="339" t="s">
        <v>2105</v>
      </c>
      <c r="B404" s="339" t="s">
        <v>2106</v>
      </c>
      <c r="C404" s="338">
        <v>2728</v>
      </c>
    </row>
    <row r="405" ht="15.75" spans="1:3">
      <c r="A405" s="339">
        <v>222</v>
      </c>
      <c r="B405" s="339" t="s">
        <v>2107</v>
      </c>
      <c r="C405" s="338">
        <v>17</v>
      </c>
    </row>
    <row r="406" ht="15.75" spans="1:3">
      <c r="A406" s="339">
        <v>22204</v>
      </c>
      <c r="B406" s="339" t="s">
        <v>2108</v>
      </c>
      <c r="C406" s="338">
        <v>17</v>
      </c>
    </row>
    <row r="407" ht="15.75" spans="1:3">
      <c r="A407" s="339" t="s">
        <v>2109</v>
      </c>
      <c r="B407" s="339" t="s">
        <v>2110</v>
      </c>
      <c r="C407" s="338">
        <v>17</v>
      </c>
    </row>
    <row r="408" ht="15.75" spans="1:3">
      <c r="A408" s="339">
        <v>224</v>
      </c>
      <c r="B408" s="339" t="s">
        <v>2111</v>
      </c>
      <c r="C408" s="338">
        <v>3107.0379</v>
      </c>
    </row>
    <row r="409" ht="15.75" spans="1:3">
      <c r="A409" s="339">
        <v>22401</v>
      </c>
      <c r="B409" s="339" t="s">
        <v>2112</v>
      </c>
      <c r="C409" s="338">
        <v>1194.1679</v>
      </c>
    </row>
    <row r="410" ht="15.75" spans="1:3">
      <c r="A410" s="339" t="s">
        <v>2113</v>
      </c>
      <c r="B410" s="339" t="s">
        <v>1511</v>
      </c>
      <c r="C410" s="338">
        <v>287.53</v>
      </c>
    </row>
    <row r="411" ht="15.75" spans="1:3">
      <c r="A411" s="339" t="s">
        <v>2114</v>
      </c>
      <c r="B411" s="339" t="s">
        <v>2115</v>
      </c>
      <c r="C411" s="338">
        <v>193.92</v>
      </c>
    </row>
    <row r="412" ht="15.75" spans="1:3">
      <c r="A412" s="339" t="s">
        <v>2116</v>
      </c>
      <c r="B412" s="339" t="s">
        <v>2117</v>
      </c>
      <c r="C412" s="338">
        <v>205.1979</v>
      </c>
    </row>
    <row r="413" ht="15.75" spans="1:3">
      <c r="A413" s="339" t="s">
        <v>2118</v>
      </c>
      <c r="B413" s="339" t="s">
        <v>1523</v>
      </c>
      <c r="C413" s="338">
        <v>237.22</v>
      </c>
    </row>
    <row r="414" ht="15.75" spans="1:3">
      <c r="A414" s="339" t="s">
        <v>2119</v>
      </c>
      <c r="B414" s="339" t="s">
        <v>2120</v>
      </c>
      <c r="C414" s="338">
        <v>270.3</v>
      </c>
    </row>
    <row r="415" ht="15.75" spans="1:3">
      <c r="A415" s="339">
        <v>22405</v>
      </c>
      <c r="B415" s="339" t="s">
        <v>2121</v>
      </c>
      <c r="C415" s="338">
        <v>13.19</v>
      </c>
    </row>
    <row r="416" ht="15.75" spans="1:3">
      <c r="A416" s="339" t="s">
        <v>2122</v>
      </c>
      <c r="B416" s="339" t="s">
        <v>2123</v>
      </c>
      <c r="C416" s="338">
        <v>13.19</v>
      </c>
    </row>
    <row r="417" ht="15.75" spans="1:3">
      <c r="A417" s="339">
        <v>22406</v>
      </c>
      <c r="B417" s="339" t="s">
        <v>2124</v>
      </c>
      <c r="C417" s="338">
        <v>1819.68</v>
      </c>
    </row>
    <row r="418" ht="15.75" spans="1:3">
      <c r="A418" s="339" t="s">
        <v>2125</v>
      </c>
      <c r="B418" s="339" t="s">
        <v>2126</v>
      </c>
      <c r="C418" s="338">
        <v>1819.68</v>
      </c>
    </row>
    <row r="419" ht="15.75" spans="1:3">
      <c r="A419" s="339">
        <v>22407</v>
      </c>
      <c r="B419" s="339" t="s">
        <v>2127</v>
      </c>
      <c r="C419" s="338">
        <v>80</v>
      </c>
    </row>
    <row r="420" ht="15.75" spans="1:3">
      <c r="A420" s="339" t="s">
        <v>2128</v>
      </c>
      <c r="B420" s="339" t="s">
        <v>2129</v>
      </c>
      <c r="C420" s="338">
        <v>80</v>
      </c>
    </row>
    <row r="421" ht="15.75" spans="1:3">
      <c r="A421" s="339">
        <v>229</v>
      </c>
      <c r="B421" s="339" t="s">
        <v>2130</v>
      </c>
      <c r="C421" s="338">
        <v>15045.12</v>
      </c>
    </row>
    <row r="422" ht="15.75" spans="1:3">
      <c r="A422" s="339">
        <v>22902</v>
      </c>
      <c r="B422" s="339" t="s">
        <v>2131</v>
      </c>
      <c r="C422" s="338">
        <v>14943</v>
      </c>
    </row>
    <row r="423" ht="15.75" spans="1:3">
      <c r="A423" s="339" t="s">
        <v>2132</v>
      </c>
      <c r="B423" s="339" t="s">
        <v>2133</v>
      </c>
      <c r="C423" s="338">
        <v>14943</v>
      </c>
    </row>
    <row r="424" ht="15.75" spans="1:3">
      <c r="A424" s="339">
        <v>22999</v>
      </c>
      <c r="B424" s="339" t="s">
        <v>2134</v>
      </c>
      <c r="C424" s="338">
        <v>102.12</v>
      </c>
    </row>
    <row r="425" ht="15.75" spans="1:3">
      <c r="A425" s="339" t="s">
        <v>2135</v>
      </c>
      <c r="B425" s="339" t="s">
        <v>1289</v>
      </c>
      <c r="C425" s="338">
        <v>102.12</v>
      </c>
    </row>
    <row r="426" ht="15.75" spans="1:3">
      <c r="A426" s="339">
        <v>230</v>
      </c>
      <c r="B426" s="339" t="s">
        <v>2136</v>
      </c>
      <c r="C426" s="338">
        <v>15627.21</v>
      </c>
    </row>
    <row r="427" ht="15.75" spans="1:3">
      <c r="A427" s="339">
        <v>23002</v>
      </c>
      <c r="B427" s="339" t="s">
        <v>2137</v>
      </c>
      <c r="C427" s="338">
        <v>15600</v>
      </c>
    </row>
    <row r="428" ht="15.75" spans="1:3">
      <c r="A428" s="339" t="s">
        <v>2138</v>
      </c>
      <c r="B428" s="339" t="s">
        <v>2139</v>
      </c>
      <c r="C428" s="338">
        <v>15600</v>
      </c>
    </row>
    <row r="429" ht="15.75" spans="1:3">
      <c r="A429" s="339">
        <v>23003</v>
      </c>
      <c r="B429" s="339" t="s">
        <v>2140</v>
      </c>
      <c r="C429" s="338">
        <v>27.21</v>
      </c>
    </row>
    <row r="430" ht="15.75" spans="1:3">
      <c r="A430" s="339" t="s">
        <v>2141</v>
      </c>
      <c r="B430" s="339" t="s">
        <v>1276</v>
      </c>
      <c r="C430" s="338">
        <v>27.21</v>
      </c>
    </row>
    <row r="431" ht="15.75" spans="1:3">
      <c r="A431" s="339">
        <v>232</v>
      </c>
      <c r="B431" s="339" t="s">
        <v>2142</v>
      </c>
      <c r="C431" s="338">
        <v>22200</v>
      </c>
    </row>
    <row r="432" ht="15.75" spans="1:3">
      <c r="A432" s="339">
        <v>23203</v>
      </c>
      <c r="B432" s="339" t="s">
        <v>2143</v>
      </c>
      <c r="C432" s="338">
        <v>22200</v>
      </c>
    </row>
    <row r="433" ht="15.75" spans="1:3">
      <c r="A433" s="339" t="s">
        <v>2144</v>
      </c>
      <c r="B433" s="339" t="s">
        <v>2145</v>
      </c>
      <c r="C433" s="338">
        <v>22200</v>
      </c>
    </row>
    <row r="434" ht="15.75" spans="1:3">
      <c r="A434" s="339">
        <v>234</v>
      </c>
      <c r="B434" s="339" t="s">
        <v>2146</v>
      </c>
      <c r="C434" s="338">
        <v>587</v>
      </c>
    </row>
    <row r="435" ht="15.75" spans="1:3">
      <c r="A435" s="339">
        <v>23402</v>
      </c>
      <c r="B435" s="339" t="s">
        <v>2147</v>
      </c>
      <c r="C435" s="338">
        <v>587</v>
      </c>
    </row>
    <row r="436" ht="15.75" spans="1:3">
      <c r="A436" s="339" t="s">
        <v>2148</v>
      </c>
      <c r="B436" s="339" t="s">
        <v>2149</v>
      </c>
      <c r="C436" s="338">
        <v>587</v>
      </c>
    </row>
  </sheetData>
  <autoFilter ref="A4:C696">
    <extLst/>
  </autoFilter>
  <mergeCells count="5">
    <mergeCell ref="A1:C1"/>
    <mergeCell ref="A2:C2"/>
    <mergeCell ref="A3:C3"/>
    <mergeCell ref="A4:B4"/>
    <mergeCell ref="A5:B5"/>
  </mergeCells>
  <printOptions horizontalCentered="1"/>
  <pageMargins left="0.236220472440945" right="0.236220472440945" top="0.511811023622047" bottom="0.590551181102362" header="0.78740157480315" footer="0.236220472440945"/>
  <pageSetup paperSize="9" firstPageNumber="34" orientation="portrait" blackAndWhite="1" useFirstPageNumber="1" errors="blank"/>
  <headerFooter alignWithMargins="0">
    <oddFooter>&amp;C第 &amp;P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rgb="FF7030A0"/>
  </sheetPr>
  <dimension ref="A1:D30"/>
  <sheetViews>
    <sheetView showZeros="0" zoomScale="115" zoomScaleNormal="115" topLeftCell="A4" workbookViewId="0">
      <selection activeCell="H23" sqref="H23"/>
    </sheetView>
  </sheetViews>
  <sheetFormatPr defaultColWidth="9" defaultRowHeight="12.75" outlineLevelCol="3"/>
  <cols>
    <col min="1" max="1" width="37" style="303" customWidth="1"/>
    <col min="2" max="4" width="18.125" style="304" customWidth="1"/>
    <col min="5" max="16384" width="9" style="303"/>
  </cols>
  <sheetData>
    <row r="1" ht="20.25" customHeight="1" spans="1:4">
      <c r="A1" s="4" t="s">
        <v>2150</v>
      </c>
      <c r="B1" s="4"/>
      <c r="C1" s="4"/>
      <c r="D1" s="4"/>
    </row>
    <row r="2" ht="29.25" customHeight="1" spans="1:4">
      <c r="A2" s="160" t="s">
        <v>41</v>
      </c>
      <c r="B2" s="160"/>
      <c r="C2" s="160"/>
      <c r="D2" s="160"/>
    </row>
    <row r="3" ht="18" customHeight="1" spans="1:4">
      <c r="A3" s="305" t="s">
        <v>2151</v>
      </c>
      <c r="B3" s="305"/>
      <c r="C3" s="305"/>
      <c r="D3" s="305"/>
    </row>
    <row r="4" ht="21" customHeight="1" spans="1:4">
      <c r="A4" s="306"/>
      <c r="B4" s="306"/>
      <c r="C4" s="306"/>
      <c r="D4" s="307" t="s">
        <v>74</v>
      </c>
    </row>
    <row r="5" s="302" customFormat="1" ht="24" customHeight="1" spans="1:4">
      <c r="A5" s="308" t="s">
        <v>2152</v>
      </c>
      <c r="B5" s="309" t="s">
        <v>2153</v>
      </c>
      <c r="C5" s="309"/>
      <c r="D5" s="310"/>
    </row>
    <row r="6" s="302" customFormat="1" ht="24" customHeight="1" spans="1:4">
      <c r="A6" s="311"/>
      <c r="B6" s="312" t="s">
        <v>2154</v>
      </c>
      <c r="C6" s="312" t="s">
        <v>2155</v>
      </c>
      <c r="D6" s="313" t="s">
        <v>2156</v>
      </c>
    </row>
    <row r="7" ht="24.75" customHeight="1" spans="1:4">
      <c r="A7" s="311" t="s">
        <v>137</v>
      </c>
      <c r="B7" s="314">
        <v>273571</v>
      </c>
      <c r="C7" s="314">
        <f>SUM(C8:C29)</f>
        <v>107678.5648</v>
      </c>
      <c r="D7" s="315">
        <v>165892.0752</v>
      </c>
    </row>
    <row r="8" ht="24.75" customHeight="1" spans="1:4">
      <c r="A8" s="316" t="s">
        <v>101</v>
      </c>
      <c r="B8" s="317">
        <v>16056</v>
      </c>
      <c r="C8" s="318">
        <v>13665.6</v>
      </c>
      <c r="D8" s="315">
        <v>2390.4</v>
      </c>
    </row>
    <row r="9" ht="24.75" customHeight="1" spans="1:4">
      <c r="A9" s="316" t="s">
        <v>103</v>
      </c>
      <c r="B9" s="317">
        <v>320</v>
      </c>
      <c r="C9" s="319">
        <v>120</v>
      </c>
      <c r="D9" s="315">
        <v>200</v>
      </c>
    </row>
    <row r="10" ht="24.75" customHeight="1" spans="1:4">
      <c r="A10" s="316" t="s">
        <v>104</v>
      </c>
      <c r="B10" s="317">
        <v>7194.62</v>
      </c>
      <c r="C10" s="318">
        <v>6088.51</v>
      </c>
      <c r="D10" s="315">
        <v>1106.11</v>
      </c>
    </row>
    <row r="11" ht="24.75" customHeight="1" spans="1:4">
      <c r="A11" s="316" t="s">
        <v>105</v>
      </c>
      <c r="B11" s="317">
        <v>46788.0065</v>
      </c>
      <c r="C11" s="318">
        <v>33775.1665</v>
      </c>
      <c r="D11" s="315">
        <v>13012.84</v>
      </c>
    </row>
    <row r="12" ht="24.75" customHeight="1" spans="1:4">
      <c r="A12" s="316" t="s">
        <v>106</v>
      </c>
      <c r="B12" s="317">
        <v>786.98</v>
      </c>
      <c r="C12" s="318">
        <v>402.32</v>
      </c>
      <c r="D12" s="315">
        <v>384.66</v>
      </c>
    </row>
    <row r="13" ht="24.75" customHeight="1" spans="1:4">
      <c r="A13" s="316" t="s">
        <v>107</v>
      </c>
      <c r="B13" s="317">
        <v>2206.83</v>
      </c>
      <c r="C13" s="318">
        <v>1203.93</v>
      </c>
      <c r="D13" s="315">
        <v>1002.9</v>
      </c>
    </row>
    <row r="14" ht="24.75" customHeight="1" spans="1:4">
      <c r="A14" s="320" t="s">
        <v>108</v>
      </c>
      <c r="B14" s="317">
        <v>38932.48</v>
      </c>
      <c r="C14" s="321">
        <v>22233.0904</v>
      </c>
      <c r="D14" s="315">
        <v>16699.3896</v>
      </c>
    </row>
    <row r="15" ht="24.75" customHeight="1" spans="1:4">
      <c r="A15" s="320" t="s">
        <v>109</v>
      </c>
      <c r="B15" s="317">
        <v>17124.71</v>
      </c>
      <c r="C15" s="321">
        <v>11091.22</v>
      </c>
      <c r="D15" s="315">
        <v>6033.49</v>
      </c>
    </row>
    <row r="16" ht="24.75" customHeight="1" spans="1:4">
      <c r="A16" s="320" t="s">
        <v>110</v>
      </c>
      <c r="B16" s="317">
        <v>853.34</v>
      </c>
      <c r="C16" s="321">
        <v>646.77</v>
      </c>
      <c r="D16" s="315">
        <v>206.57</v>
      </c>
    </row>
    <row r="17" ht="24.75" customHeight="1" spans="1:4">
      <c r="A17" s="320" t="s">
        <v>111</v>
      </c>
      <c r="B17" s="317">
        <v>25597.34</v>
      </c>
      <c r="C17" s="321">
        <v>3047.01</v>
      </c>
      <c r="D17" s="315">
        <v>22550.33</v>
      </c>
    </row>
    <row r="18" ht="24.75" customHeight="1" spans="1:4">
      <c r="A18" s="320" t="s">
        <v>112</v>
      </c>
      <c r="B18" s="317">
        <v>58377.91</v>
      </c>
      <c r="C18" s="321">
        <v>3180.8</v>
      </c>
      <c r="D18" s="315">
        <v>55197.11</v>
      </c>
    </row>
    <row r="19" ht="24.75" customHeight="1" spans="1:4">
      <c r="A19" s="320" t="s">
        <v>113</v>
      </c>
      <c r="B19" s="317">
        <v>20294.5356</v>
      </c>
      <c r="C19" s="321">
        <v>3104.16</v>
      </c>
      <c r="D19" s="315">
        <v>17190.3756</v>
      </c>
    </row>
    <row r="20" ht="24.75" customHeight="1" spans="1:4">
      <c r="A20" s="320" t="s">
        <v>114</v>
      </c>
      <c r="B20" s="317">
        <v>1944.12</v>
      </c>
      <c r="C20" s="321">
        <v>826.66</v>
      </c>
      <c r="D20" s="315">
        <v>1117.46</v>
      </c>
    </row>
    <row r="21" ht="24.75" customHeight="1" spans="1:4">
      <c r="A21" s="320" t="s">
        <v>115</v>
      </c>
      <c r="B21" s="317">
        <v>2220.89</v>
      </c>
      <c r="C21" s="321">
        <v>170.89</v>
      </c>
      <c r="D21" s="315">
        <v>2050</v>
      </c>
    </row>
    <row r="22" ht="24.75" customHeight="1" spans="1:4">
      <c r="A22" s="320" t="s">
        <v>116</v>
      </c>
      <c r="B22" s="317"/>
      <c r="C22" s="321"/>
      <c r="D22" s="315">
        <v>0</v>
      </c>
    </row>
    <row r="23" ht="24.75" customHeight="1" spans="1:4">
      <c r="A23" s="320" t="s">
        <v>118</v>
      </c>
      <c r="B23" s="317">
        <v>1749.96</v>
      </c>
      <c r="C23" s="321">
        <v>1261.31</v>
      </c>
      <c r="D23" s="315">
        <v>488.65</v>
      </c>
    </row>
    <row r="24" ht="24.75" customHeight="1" spans="1:4">
      <c r="A24" s="320" t="s">
        <v>119</v>
      </c>
      <c r="B24" s="317">
        <v>3967</v>
      </c>
      <c r="C24" s="322">
        <v>2728</v>
      </c>
      <c r="D24" s="315">
        <v>1238.9</v>
      </c>
    </row>
    <row r="25" ht="24.75" customHeight="1" spans="1:4">
      <c r="A25" s="320" t="s">
        <v>120</v>
      </c>
      <c r="B25" s="317">
        <v>17</v>
      </c>
      <c r="C25" s="321">
        <v>17</v>
      </c>
      <c r="D25" s="315">
        <v>0</v>
      </c>
    </row>
    <row r="26" ht="24.75" customHeight="1" spans="1:4">
      <c r="A26" s="320" t="s">
        <v>121</v>
      </c>
      <c r="B26" s="317">
        <v>3107.0379</v>
      </c>
      <c r="C26" s="321">
        <v>1023.7179</v>
      </c>
      <c r="D26" s="315">
        <v>2083.32</v>
      </c>
    </row>
    <row r="27" ht="24.75" customHeight="1" spans="1:4">
      <c r="A27" s="320" t="s">
        <v>1484</v>
      </c>
      <c r="B27" s="317">
        <v>3200</v>
      </c>
      <c r="C27" s="321">
        <v>3000</v>
      </c>
      <c r="D27" s="315">
        <v>200</v>
      </c>
    </row>
    <row r="28" ht="24.75" customHeight="1" spans="1:4">
      <c r="A28" s="320" t="s">
        <v>122</v>
      </c>
      <c r="B28" s="317">
        <v>632.12</v>
      </c>
      <c r="C28" s="322">
        <v>92.41</v>
      </c>
      <c r="D28" s="315">
        <v>539.71</v>
      </c>
    </row>
    <row r="29" ht="24.75" customHeight="1" spans="1:4">
      <c r="A29" s="323" t="s">
        <v>123</v>
      </c>
      <c r="B29" s="324">
        <v>22200</v>
      </c>
      <c r="C29" s="325"/>
      <c r="D29" s="326">
        <v>22200</v>
      </c>
    </row>
    <row r="30" ht="52.5" customHeight="1" spans="1:4">
      <c r="A30" s="327" t="s">
        <v>2157</v>
      </c>
      <c r="B30" s="328"/>
      <c r="C30" s="328"/>
      <c r="D30" s="328"/>
    </row>
  </sheetData>
  <mergeCells count="7">
    <mergeCell ref="A1:D1"/>
    <mergeCell ref="A2:D2"/>
    <mergeCell ref="A3:D3"/>
    <mergeCell ref="A4:C4"/>
    <mergeCell ref="B5:D5"/>
    <mergeCell ref="A30:D30"/>
    <mergeCell ref="A5:A6"/>
  </mergeCells>
  <printOptions horizontalCentered="1"/>
  <pageMargins left="0.236220472440945" right="0.236220472440945" top="0.511811023622047" bottom="0.31496062992126" header="0.31496062992126" footer="0.31496062992126"/>
  <pageSetup paperSize="9" firstPageNumber="48" orientation="portrait" blackAndWhite="1" useFirstPageNumber="1" errors="blank"/>
  <headerFooter alignWithMargins="0">
    <oddFooter>&amp;C第 &amp;P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tabColor rgb="FF7030A0"/>
  </sheetPr>
  <dimension ref="A1:B34"/>
  <sheetViews>
    <sheetView topLeftCell="A4" workbookViewId="0">
      <selection activeCell="B6" sqref="B6"/>
    </sheetView>
  </sheetViews>
  <sheetFormatPr defaultColWidth="21.5" defaultRowHeight="21.95" customHeight="1" outlineLevelCol="1"/>
  <cols>
    <col min="1" max="1" width="44.875" style="288" customWidth="1"/>
    <col min="2" max="2" width="31" style="288" customWidth="1"/>
    <col min="3" max="256" width="21.5" style="288"/>
    <col min="257" max="257" width="52.25" style="288" customWidth="1"/>
    <col min="258" max="258" width="32.5" style="288" customWidth="1"/>
    <col min="259" max="512" width="21.5" style="288"/>
    <col min="513" max="513" width="52.25" style="288" customWidth="1"/>
    <col min="514" max="514" width="32.5" style="288" customWidth="1"/>
    <col min="515" max="768" width="21.5" style="288"/>
    <col min="769" max="769" width="52.25" style="288" customWidth="1"/>
    <col min="770" max="770" width="32.5" style="288" customWidth="1"/>
    <col min="771" max="1024" width="21.5" style="288"/>
    <col min="1025" max="1025" width="52.25" style="288" customWidth="1"/>
    <col min="1026" max="1026" width="32.5" style="288" customWidth="1"/>
    <col min="1027" max="1280" width="21.5" style="288"/>
    <col min="1281" max="1281" width="52.25" style="288" customWidth="1"/>
    <col min="1282" max="1282" width="32.5" style="288" customWidth="1"/>
    <col min="1283" max="1536" width="21.5" style="288"/>
    <col min="1537" max="1537" width="52.25" style="288" customWidth="1"/>
    <col min="1538" max="1538" width="32.5" style="288" customWidth="1"/>
    <col min="1539" max="1792" width="21.5" style="288"/>
    <col min="1793" max="1793" width="52.25" style="288" customWidth="1"/>
    <col min="1794" max="1794" width="32.5" style="288" customWidth="1"/>
    <col min="1795" max="2048" width="21.5" style="288"/>
    <col min="2049" max="2049" width="52.25" style="288" customWidth="1"/>
    <col min="2050" max="2050" width="32.5" style="288" customWidth="1"/>
    <col min="2051" max="2304" width="21.5" style="288"/>
    <col min="2305" max="2305" width="52.25" style="288" customWidth="1"/>
    <col min="2306" max="2306" width="32.5" style="288" customWidth="1"/>
    <col min="2307" max="2560" width="21.5" style="288"/>
    <col min="2561" max="2561" width="52.25" style="288" customWidth="1"/>
    <col min="2562" max="2562" width="32.5" style="288" customWidth="1"/>
    <col min="2563" max="2816" width="21.5" style="288"/>
    <col min="2817" max="2817" width="52.25" style="288" customWidth="1"/>
    <col min="2818" max="2818" width="32.5" style="288" customWidth="1"/>
    <col min="2819" max="3072" width="21.5" style="288"/>
    <col min="3073" max="3073" width="52.25" style="288" customWidth="1"/>
    <col min="3074" max="3074" width="32.5" style="288" customWidth="1"/>
    <col min="3075" max="3328" width="21.5" style="288"/>
    <col min="3329" max="3329" width="52.25" style="288" customWidth="1"/>
    <col min="3330" max="3330" width="32.5" style="288" customWidth="1"/>
    <col min="3331" max="3584" width="21.5" style="288"/>
    <col min="3585" max="3585" width="52.25" style="288" customWidth="1"/>
    <col min="3586" max="3586" width="32.5" style="288" customWidth="1"/>
    <col min="3587" max="3840" width="21.5" style="288"/>
    <col min="3841" max="3841" width="52.25" style="288" customWidth="1"/>
    <col min="3842" max="3842" width="32.5" style="288" customWidth="1"/>
    <col min="3843" max="4096" width="21.5" style="288"/>
    <col min="4097" max="4097" width="52.25" style="288" customWidth="1"/>
    <col min="4098" max="4098" width="32.5" style="288" customWidth="1"/>
    <col min="4099" max="4352" width="21.5" style="288"/>
    <col min="4353" max="4353" width="52.25" style="288" customWidth="1"/>
    <col min="4354" max="4354" width="32.5" style="288" customWidth="1"/>
    <col min="4355" max="4608" width="21.5" style="288"/>
    <col min="4609" max="4609" width="52.25" style="288" customWidth="1"/>
    <col min="4610" max="4610" width="32.5" style="288" customWidth="1"/>
    <col min="4611" max="4864" width="21.5" style="288"/>
    <col min="4865" max="4865" width="52.25" style="288" customWidth="1"/>
    <col min="4866" max="4866" width="32.5" style="288" customWidth="1"/>
    <col min="4867" max="5120" width="21.5" style="288"/>
    <col min="5121" max="5121" width="52.25" style="288" customWidth="1"/>
    <col min="5122" max="5122" width="32.5" style="288" customWidth="1"/>
    <col min="5123" max="5376" width="21.5" style="288"/>
    <col min="5377" max="5377" width="52.25" style="288" customWidth="1"/>
    <col min="5378" max="5378" width="32.5" style="288" customWidth="1"/>
    <col min="5379" max="5632" width="21.5" style="288"/>
    <col min="5633" max="5633" width="52.25" style="288" customWidth="1"/>
    <col min="5634" max="5634" width="32.5" style="288" customWidth="1"/>
    <col min="5635" max="5888" width="21.5" style="288"/>
    <col min="5889" max="5889" width="52.25" style="288" customWidth="1"/>
    <col min="5890" max="5890" width="32.5" style="288" customWidth="1"/>
    <col min="5891" max="6144" width="21.5" style="288"/>
    <col min="6145" max="6145" width="52.25" style="288" customWidth="1"/>
    <col min="6146" max="6146" width="32.5" style="288" customWidth="1"/>
    <col min="6147" max="6400" width="21.5" style="288"/>
    <col min="6401" max="6401" width="52.25" style="288" customWidth="1"/>
    <col min="6402" max="6402" width="32.5" style="288" customWidth="1"/>
    <col min="6403" max="6656" width="21.5" style="288"/>
    <col min="6657" max="6657" width="52.25" style="288" customWidth="1"/>
    <col min="6658" max="6658" width="32.5" style="288" customWidth="1"/>
    <col min="6659" max="6912" width="21.5" style="288"/>
    <col min="6913" max="6913" width="52.25" style="288" customWidth="1"/>
    <col min="6914" max="6914" width="32.5" style="288" customWidth="1"/>
    <col min="6915" max="7168" width="21.5" style="288"/>
    <col min="7169" max="7169" width="52.25" style="288" customWidth="1"/>
    <col min="7170" max="7170" width="32.5" style="288" customWidth="1"/>
    <col min="7171" max="7424" width="21.5" style="288"/>
    <col min="7425" max="7425" width="52.25" style="288" customWidth="1"/>
    <col min="7426" max="7426" width="32.5" style="288" customWidth="1"/>
    <col min="7427" max="7680" width="21.5" style="288"/>
    <col min="7681" max="7681" width="52.25" style="288" customWidth="1"/>
    <col min="7682" max="7682" width="32.5" style="288" customWidth="1"/>
    <col min="7683" max="7936" width="21.5" style="288"/>
    <col min="7937" max="7937" width="52.25" style="288" customWidth="1"/>
    <col min="7938" max="7938" width="32.5" style="288" customWidth="1"/>
    <col min="7939" max="8192" width="21.5" style="288"/>
    <col min="8193" max="8193" width="52.25" style="288" customWidth="1"/>
    <col min="8194" max="8194" width="32.5" style="288" customWidth="1"/>
    <col min="8195" max="8448" width="21.5" style="288"/>
    <col min="8449" max="8449" width="52.25" style="288" customWidth="1"/>
    <col min="8450" max="8450" width="32.5" style="288" customWidth="1"/>
    <col min="8451" max="8704" width="21.5" style="288"/>
    <col min="8705" max="8705" width="52.25" style="288" customWidth="1"/>
    <col min="8706" max="8706" width="32.5" style="288" customWidth="1"/>
    <col min="8707" max="8960" width="21.5" style="288"/>
    <col min="8961" max="8961" width="52.25" style="288" customWidth="1"/>
    <col min="8962" max="8962" width="32.5" style="288" customWidth="1"/>
    <col min="8963" max="9216" width="21.5" style="288"/>
    <col min="9217" max="9217" width="52.25" style="288" customWidth="1"/>
    <col min="9218" max="9218" width="32.5" style="288" customWidth="1"/>
    <col min="9219" max="9472" width="21.5" style="288"/>
    <col min="9473" max="9473" width="52.25" style="288" customWidth="1"/>
    <col min="9474" max="9474" width="32.5" style="288" customWidth="1"/>
    <col min="9475" max="9728" width="21.5" style="288"/>
    <col min="9729" max="9729" width="52.25" style="288" customWidth="1"/>
    <col min="9730" max="9730" width="32.5" style="288" customWidth="1"/>
    <col min="9731" max="9984" width="21.5" style="288"/>
    <col min="9985" max="9985" width="52.25" style="288" customWidth="1"/>
    <col min="9986" max="9986" width="32.5" style="288" customWidth="1"/>
    <col min="9987" max="10240" width="21.5" style="288"/>
    <col min="10241" max="10241" width="52.25" style="288" customWidth="1"/>
    <col min="10242" max="10242" width="32.5" style="288" customWidth="1"/>
    <col min="10243" max="10496" width="21.5" style="288"/>
    <col min="10497" max="10497" width="52.25" style="288" customWidth="1"/>
    <col min="10498" max="10498" width="32.5" style="288" customWidth="1"/>
    <col min="10499" max="10752" width="21.5" style="288"/>
    <col min="10753" max="10753" width="52.25" style="288" customWidth="1"/>
    <col min="10754" max="10754" width="32.5" style="288" customWidth="1"/>
    <col min="10755" max="11008" width="21.5" style="288"/>
    <col min="11009" max="11009" width="52.25" style="288" customWidth="1"/>
    <col min="11010" max="11010" width="32.5" style="288" customWidth="1"/>
    <col min="11011" max="11264" width="21.5" style="288"/>
    <col min="11265" max="11265" width="52.25" style="288" customWidth="1"/>
    <col min="11266" max="11266" width="32.5" style="288" customWidth="1"/>
    <col min="11267" max="11520" width="21.5" style="288"/>
    <col min="11521" max="11521" width="52.25" style="288" customWidth="1"/>
    <col min="11522" max="11522" width="32.5" style="288" customWidth="1"/>
    <col min="11523" max="11776" width="21.5" style="288"/>
    <col min="11777" max="11777" width="52.25" style="288" customWidth="1"/>
    <col min="11778" max="11778" width="32.5" style="288" customWidth="1"/>
    <col min="11779" max="12032" width="21.5" style="288"/>
    <col min="12033" max="12033" width="52.25" style="288" customWidth="1"/>
    <col min="12034" max="12034" width="32.5" style="288" customWidth="1"/>
    <col min="12035" max="12288" width="21.5" style="288"/>
    <col min="12289" max="12289" width="52.25" style="288" customWidth="1"/>
    <col min="12290" max="12290" width="32.5" style="288" customWidth="1"/>
    <col min="12291" max="12544" width="21.5" style="288"/>
    <col min="12545" max="12545" width="52.25" style="288" customWidth="1"/>
    <col min="12546" max="12546" width="32.5" style="288" customWidth="1"/>
    <col min="12547" max="12800" width="21.5" style="288"/>
    <col min="12801" max="12801" width="52.25" style="288" customWidth="1"/>
    <col min="12802" max="12802" width="32.5" style="288" customWidth="1"/>
    <col min="12803" max="13056" width="21.5" style="288"/>
    <col min="13057" max="13057" width="52.25" style="288" customWidth="1"/>
    <col min="13058" max="13058" width="32.5" style="288" customWidth="1"/>
    <col min="13059" max="13312" width="21.5" style="288"/>
    <col min="13313" max="13313" width="52.25" style="288" customWidth="1"/>
    <col min="13314" max="13314" width="32.5" style="288" customWidth="1"/>
    <col min="13315" max="13568" width="21.5" style="288"/>
    <col min="13569" max="13569" width="52.25" style="288" customWidth="1"/>
    <col min="13570" max="13570" width="32.5" style="288" customWidth="1"/>
    <col min="13571" max="13824" width="21.5" style="288"/>
    <col min="13825" max="13825" width="52.25" style="288" customWidth="1"/>
    <col min="13826" max="13826" width="32.5" style="288" customWidth="1"/>
    <col min="13827" max="14080" width="21.5" style="288"/>
    <col min="14081" max="14081" width="52.25" style="288" customWidth="1"/>
    <col min="14082" max="14082" width="32.5" style="288" customWidth="1"/>
    <col min="14083" max="14336" width="21.5" style="288"/>
    <col min="14337" max="14337" width="52.25" style="288" customWidth="1"/>
    <col min="14338" max="14338" width="32.5" style="288" customWidth="1"/>
    <col min="14339" max="14592" width="21.5" style="288"/>
    <col min="14593" max="14593" width="52.25" style="288" customWidth="1"/>
    <col min="14594" max="14594" width="32.5" style="288" customWidth="1"/>
    <col min="14595" max="14848" width="21.5" style="288"/>
    <col min="14849" max="14849" width="52.25" style="288" customWidth="1"/>
    <col min="14850" max="14850" width="32.5" style="288" customWidth="1"/>
    <col min="14851" max="15104" width="21.5" style="288"/>
    <col min="15105" max="15105" width="52.25" style="288" customWidth="1"/>
    <col min="15106" max="15106" width="32.5" style="288" customWidth="1"/>
    <col min="15107" max="15360" width="21.5" style="288"/>
    <col min="15361" max="15361" width="52.25" style="288" customWidth="1"/>
    <col min="15362" max="15362" width="32.5" style="288" customWidth="1"/>
    <col min="15363" max="15616" width="21.5" style="288"/>
    <col min="15617" max="15617" width="52.25" style="288" customWidth="1"/>
    <col min="15618" max="15618" width="32.5" style="288" customWidth="1"/>
    <col min="15619" max="15872" width="21.5" style="288"/>
    <col min="15873" max="15873" width="52.25" style="288" customWidth="1"/>
    <col min="15874" max="15874" width="32.5" style="288" customWidth="1"/>
    <col min="15875" max="16128" width="21.5" style="288"/>
    <col min="16129" max="16129" width="52.25" style="288" customWidth="1"/>
    <col min="16130" max="16130" width="32.5" style="288" customWidth="1"/>
    <col min="16131" max="16384" width="21.5" style="288"/>
  </cols>
  <sheetData>
    <row r="1" ht="23.25" customHeight="1" spans="1:2">
      <c r="A1" s="4" t="s">
        <v>2158</v>
      </c>
      <c r="B1" s="4"/>
    </row>
    <row r="2" s="287" customFormat="1" ht="30.75" customHeight="1" spans="1:2">
      <c r="A2" s="160" t="s">
        <v>2159</v>
      </c>
      <c r="B2" s="160"/>
    </row>
    <row r="3" s="287" customFormat="1" ht="21" customHeight="1" spans="1:2">
      <c r="A3" s="289" t="s">
        <v>2160</v>
      </c>
      <c r="B3" s="289"/>
    </row>
    <row r="4" customHeight="1" spans="1:2">
      <c r="A4" s="290"/>
      <c r="B4" s="291" t="s">
        <v>74</v>
      </c>
    </row>
    <row r="5" ht="24" customHeight="1" spans="1:2">
      <c r="A5" s="292" t="s">
        <v>2161</v>
      </c>
      <c r="B5" s="268" t="s">
        <v>2162</v>
      </c>
    </row>
    <row r="6" ht="23.25" customHeight="1" spans="1:2">
      <c r="A6" s="293" t="s">
        <v>2163</v>
      </c>
      <c r="B6" s="294">
        <f>SUM(B7,B12,B22,B25)</f>
        <v>107678.63</v>
      </c>
    </row>
    <row r="7" ht="23.25" customHeight="1" spans="1:2">
      <c r="A7" s="295" t="s">
        <v>2164</v>
      </c>
      <c r="B7" s="294">
        <f>SUM(B8:B11)</f>
        <v>26878.04</v>
      </c>
    </row>
    <row r="8" ht="23.25" customHeight="1" spans="1:2">
      <c r="A8" s="296" t="s">
        <v>2165</v>
      </c>
      <c r="B8" s="297">
        <v>15857.87</v>
      </c>
    </row>
    <row r="9" ht="23.25" customHeight="1" spans="1:2">
      <c r="A9" s="296" t="s">
        <v>2166</v>
      </c>
      <c r="B9" s="297">
        <v>4523.52</v>
      </c>
    </row>
    <row r="10" ht="23.25" customHeight="1" spans="1:2">
      <c r="A10" s="296" t="s">
        <v>2167</v>
      </c>
      <c r="B10" s="297">
        <v>2110.29</v>
      </c>
    </row>
    <row r="11" ht="23.25" customHeight="1" spans="1:2">
      <c r="A11" s="296" t="s">
        <v>2168</v>
      </c>
      <c r="B11" s="297">
        <v>4386.36</v>
      </c>
    </row>
    <row r="12" ht="23.25" customHeight="1" spans="1:2">
      <c r="A12" s="295" t="s">
        <v>2169</v>
      </c>
      <c r="B12" s="298">
        <f>SUM(B13:B21)</f>
        <v>21686.2</v>
      </c>
    </row>
    <row r="13" ht="23.25" customHeight="1" spans="1:2">
      <c r="A13" s="296" t="s">
        <v>2170</v>
      </c>
      <c r="B13" s="297">
        <v>9173</v>
      </c>
    </row>
    <row r="14" ht="23.25" customHeight="1" spans="1:2">
      <c r="A14" s="296" t="s">
        <v>2171</v>
      </c>
      <c r="B14" s="297">
        <v>1439.66</v>
      </c>
    </row>
    <row r="15" ht="23.25" customHeight="1" spans="1:2">
      <c r="A15" s="296" t="s">
        <v>2172</v>
      </c>
      <c r="B15" s="297">
        <v>624.3</v>
      </c>
    </row>
    <row r="16" ht="23.25" customHeight="1" spans="1:2">
      <c r="A16" s="296" t="s">
        <v>2173</v>
      </c>
      <c r="B16" s="297">
        <v>324.4</v>
      </c>
    </row>
    <row r="17" ht="23.25" customHeight="1" spans="1:2">
      <c r="A17" s="296" t="s">
        <v>2174</v>
      </c>
      <c r="B17" s="297">
        <v>1811.35</v>
      </c>
    </row>
    <row r="18" ht="23.25" customHeight="1" spans="1:2">
      <c r="A18" s="296" t="s">
        <v>2175</v>
      </c>
      <c r="B18" s="297">
        <v>463.9</v>
      </c>
    </row>
    <row r="19" ht="23.25" customHeight="1" spans="1:2">
      <c r="A19" s="296" t="s">
        <v>2176</v>
      </c>
      <c r="B19" s="297">
        <v>846.5</v>
      </c>
    </row>
    <row r="20" ht="23.25" customHeight="1" spans="1:2">
      <c r="A20" s="296" t="s">
        <v>2177</v>
      </c>
      <c r="B20" s="297">
        <v>789.09</v>
      </c>
    </row>
    <row r="21" ht="23.25" customHeight="1" spans="1:2">
      <c r="A21" s="296" t="s">
        <v>2178</v>
      </c>
      <c r="B21" s="297">
        <v>6214</v>
      </c>
    </row>
    <row r="22" ht="23.25" customHeight="1" spans="1:2">
      <c r="A22" s="295" t="s">
        <v>2179</v>
      </c>
      <c r="B22" s="298">
        <f>SUM(B23:B24)</f>
        <v>41017.8</v>
      </c>
    </row>
    <row r="23" ht="23.25" customHeight="1" spans="1:2">
      <c r="A23" s="296" t="s">
        <v>2180</v>
      </c>
      <c r="B23" s="297">
        <v>36255.8</v>
      </c>
    </row>
    <row r="24" ht="23.25" customHeight="1" spans="1:2">
      <c r="A24" s="296" t="s">
        <v>2181</v>
      </c>
      <c r="B24" s="297">
        <v>4762</v>
      </c>
    </row>
    <row r="25" ht="23.25" customHeight="1" spans="1:2">
      <c r="A25" s="295" t="s">
        <v>2182</v>
      </c>
      <c r="B25" s="298">
        <f>SUM(B26:B28)</f>
        <v>18096.59</v>
      </c>
    </row>
    <row r="26" ht="23.25" customHeight="1" spans="1:2">
      <c r="A26" s="296" t="s">
        <v>2183</v>
      </c>
      <c r="B26" s="297">
        <v>14062.16</v>
      </c>
    </row>
    <row r="27" ht="23.25" customHeight="1" spans="1:2">
      <c r="A27" s="296" t="s">
        <v>2184</v>
      </c>
      <c r="B27" s="297">
        <v>45</v>
      </c>
    </row>
    <row r="28" ht="23.25" customHeight="1" spans="1:2">
      <c r="A28" s="299" t="s">
        <v>2185</v>
      </c>
      <c r="B28" s="300">
        <v>3989.43</v>
      </c>
    </row>
    <row r="29" ht="45" customHeight="1" spans="1:2">
      <c r="A29" s="301" t="s">
        <v>2186</v>
      </c>
      <c r="B29" s="301"/>
    </row>
    <row r="30" ht="13.5"/>
    <row r="31" ht="13.5"/>
    <row r="32" ht="13.5"/>
    <row r="33" ht="13.5"/>
    <row r="34" ht="13.5"/>
  </sheetData>
  <mergeCells count="4">
    <mergeCell ref="A1:B1"/>
    <mergeCell ref="A2:B2"/>
    <mergeCell ref="A3:B3"/>
    <mergeCell ref="A29:B29"/>
  </mergeCells>
  <printOptions horizontalCentered="1"/>
  <pageMargins left="0" right="0" top="0.511811023622047" bottom="0.31496062992126" header="0.31496062992126" footer="0.31496062992126"/>
  <pageSetup paperSize="9" firstPageNumber="49" orientation="portrait" blackAndWhite="1" useFirstPageNumber="1" errors="blank"/>
  <headerFooter alignWithMargins="0">
    <oddFooter>&amp;C第 &amp;P 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tabColor rgb="FF7030A0"/>
  </sheetPr>
  <dimension ref="A1:D112"/>
  <sheetViews>
    <sheetView showZeros="0" workbookViewId="0">
      <selection activeCell="A33" sqref="A33"/>
    </sheetView>
  </sheetViews>
  <sheetFormatPr defaultColWidth="9" defaultRowHeight="14.25" outlineLevelCol="3"/>
  <cols>
    <col min="1" max="1" width="44.5" style="263" customWidth="1"/>
    <col min="2" max="2" width="12.875" style="263" customWidth="1"/>
    <col min="3" max="3" width="37.375" style="264" customWidth="1"/>
    <col min="4" max="4" width="13" style="264" customWidth="1"/>
    <col min="5" max="16384" width="9" style="264"/>
  </cols>
  <sheetData>
    <row r="1" ht="20.25" customHeight="1" spans="1:4">
      <c r="A1" s="4" t="s">
        <v>2187</v>
      </c>
      <c r="B1" s="4"/>
      <c r="C1" s="4"/>
      <c r="D1" s="4"/>
    </row>
    <row r="2" ht="21.75" customHeight="1" spans="1:4">
      <c r="A2" s="160" t="s">
        <v>47</v>
      </c>
      <c r="B2" s="160"/>
      <c r="C2" s="160"/>
      <c r="D2" s="160"/>
    </row>
    <row r="3" ht="18" customHeight="1" spans="1:4">
      <c r="A3" s="161"/>
      <c r="B3" s="161"/>
      <c r="D3" s="265" t="s">
        <v>74</v>
      </c>
    </row>
    <row r="4" ht="18" customHeight="1" spans="1:4">
      <c r="A4" s="266" t="s">
        <v>1227</v>
      </c>
      <c r="B4" s="267" t="s">
        <v>130</v>
      </c>
      <c r="C4" s="267" t="s">
        <v>1228</v>
      </c>
      <c r="D4" s="268" t="s">
        <v>130</v>
      </c>
    </row>
    <row r="5" ht="18" customHeight="1" spans="1:4">
      <c r="A5" s="269" t="s">
        <v>1229</v>
      </c>
      <c r="B5" s="270">
        <f>B6+B10+B33</f>
        <v>199863</v>
      </c>
      <c r="C5" s="271" t="s">
        <v>1230</v>
      </c>
      <c r="D5" s="270">
        <f>SUM(D6:D14)</f>
        <v>21000</v>
      </c>
    </row>
    <row r="6" ht="18" customHeight="1" spans="1:4">
      <c r="A6" s="272" t="s">
        <v>1231</v>
      </c>
      <c r="B6" s="273">
        <f>SUM(B7:B9)</f>
        <v>1552</v>
      </c>
      <c r="C6" s="274" t="s">
        <v>1324</v>
      </c>
      <c r="D6" s="275">
        <v>12142</v>
      </c>
    </row>
    <row r="7" ht="18" customHeight="1" spans="1:4">
      <c r="A7" s="272" t="s">
        <v>2188</v>
      </c>
      <c r="B7" s="276">
        <v>1230</v>
      </c>
      <c r="C7" s="274" t="s">
        <v>1325</v>
      </c>
      <c r="D7" s="275"/>
    </row>
    <row r="8" ht="18" customHeight="1" spans="1:4">
      <c r="A8" s="272" t="s">
        <v>2189</v>
      </c>
      <c r="B8" s="276">
        <v>126</v>
      </c>
      <c r="C8" s="274" t="s">
        <v>1326</v>
      </c>
      <c r="D8" s="275">
        <v>1138</v>
      </c>
    </row>
    <row r="9" ht="18" customHeight="1" spans="1:4">
      <c r="A9" s="272" t="s">
        <v>2190</v>
      </c>
      <c r="B9" s="276">
        <v>196</v>
      </c>
      <c r="C9" s="274" t="s">
        <v>1327</v>
      </c>
      <c r="D9" s="275">
        <v>670</v>
      </c>
    </row>
    <row r="10" ht="18" customHeight="1" spans="1:4">
      <c r="A10" s="272" t="s">
        <v>1233</v>
      </c>
      <c r="B10" s="276">
        <f>SUM(B11:B32)</f>
        <v>172163.55</v>
      </c>
      <c r="C10" s="274" t="s">
        <v>1328</v>
      </c>
      <c r="D10" s="275">
        <v>770</v>
      </c>
    </row>
    <row r="11" ht="18" customHeight="1" spans="1:4">
      <c r="A11" s="272" t="s">
        <v>2191</v>
      </c>
      <c r="B11" s="276">
        <v>1008</v>
      </c>
      <c r="C11" s="274" t="s">
        <v>1329</v>
      </c>
      <c r="D11" s="275">
        <v>5060</v>
      </c>
    </row>
    <row r="12" ht="18" customHeight="1" spans="1:4">
      <c r="A12" s="272" t="s">
        <v>2192</v>
      </c>
      <c r="B12" s="276">
        <v>28544</v>
      </c>
      <c r="C12" s="274" t="s">
        <v>2193</v>
      </c>
      <c r="D12" s="275">
        <v>1065</v>
      </c>
    </row>
    <row r="13" ht="18" customHeight="1" spans="1:4">
      <c r="A13" s="272" t="s">
        <v>2194</v>
      </c>
      <c r="B13" s="276">
        <v>18129</v>
      </c>
      <c r="C13" s="274" t="s">
        <v>1331</v>
      </c>
      <c r="D13" s="275">
        <v>155</v>
      </c>
    </row>
    <row r="14" ht="18" customHeight="1" spans="1:4">
      <c r="A14" s="272" t="s">
        <v>2195</v>
      </c>
      <c r="B14" s="276">
        <v>11110.88</v>
      </c>
      <c r="C14" s="274"/>
      <c r="D14" s="277"/>
    </row>
    <row r="15" ht="18" customHeight="1" spans="1:4">
      <c r="A15" s="272" t="s">
        <v>2196</v>
      </c>
      <c r="B15" s="276">
        <v>1143</v>
      </c>
      <c r="C15" s="274"/>
      <c r="D15" s="278"/>
    </row>
    <row r="16" ht="18" customHeight="1" spans="1:4">
      <c r="A16" s="272" t="s">
        <v>2197</v>
      </c>
      <c r="B16" s="276">
        <v>19984</v>
      </c>
      <c r="C16" s="274"/>
      <c r="D16" s="278"/>
    </row>
    <row r="17" ht="18" customHeight="1" spans="1:4">
      <c r="A17" s="272" t="s">
        <v>2198</v>
      </c>
      <c r="B17" s="276">
        <v>10931</v>
      </c>
      <c r="C17" s="274"/>
      <c r="D17" s="278"/>
    </row>
    <row r="18" ht="18" customHeight="1" spans="1:4">
      <c r="A18" s="272" t="s">
        <v>2199</v>
      </c>
      <c r="B18" s="276">
        <v>3229</v>
      </c>
      <c r="C18" s="274"/>
      <c r="D18" s="278"/>
    </row>
    <row r="19" ht="18" customHeight="1" spans="1:4">
      <c r="A19" s="272" t="s">
        <v>2200</v>
      </c>
      <c r="B19" s="276">
        <v>30094</v>
      </c>
      <c r="C19" s="274"/>
      <c r="D19" s="278"/>
    </row>
    <row r="20" ht="18" customHeight="1" spans="1:4">
      <c r="A20" s="272" t="s">
        <v>2201</v>
      </c>
      <c r="B20" s="276">
        <v>61</v>
      </c>
      <c r="C20" s="274"/>
      <c r="D20" s="278"/>
    </row>
    <row r="21" ht="18" customHeight="1" spans="1:4">
      <c r="A21" s="272" t="s">
        <v>2202</v>
      </c>
      <c r="B21" s="276">
        <v>1256</v>
      </c>
      <c r="C21" s="274"/>
      <c r="D21" s="278"/>
    </row>
    <row r="22" ht="18" customHeight="1" spans="1:4">
      <c r="A22" s="272" t="s">
        <v>2203</v>
      </c>
      <c r="B22" s="276">
        <v>12951</v>
      </c>
      <c r="C22" s="274"/>
      <c r="D22" s="278"/>
    </row>
    <row r="23" ht="18" customHeight="1" spans="1:4">
      <c r="A23" s="272" t="s">
        <v>2204</v>
      </c>
      <c r="B23" s="276">
        <v>56</v>
      </c>
      <c r="C23" s="274"/>
      <c r="D23" s="278"/>
    </row>
    <row r="24" ht="18" customHeight="1" spans="1:4">
      <c r="A24" s="272" t="s">
        <v>2205</v>
      </c>
      <c r="B24" s="276">
        <v>537</v>
      </c>
      <c r="C24" s="274"/>
      <c r="D24" s="278"/>
    </row>
    <row r="25" ht="18" customHeight="1" spans="1:4">
      <c r="A25" s="272" t="s">
        <v>2206</v>
      </c>
      <c r="B25" s="276">
        <v>10520</v>
      </c>
      <c r="C25" s="279"/>
      <c r="D25" s="278"/>
    </row>
    <row r="26" ht="18" customHeight="1" spans="1:4">
      <c r="A26" s="272" t="s">
        <v>2207</v>
      </c>
      <c r="B26" s="276">
        <v>4898</v>
      </c>
      <c r="C26" s="279"/>
      <c r="D26" s="278"/>
    </row>
    <row r="27" ht="18" customHeight="1" spans="1:4">
      <c r="A27" s="272" t="s">
        <v>2208</v>
      </c>
      <c r="B27" s="276">
        <v>2416</v>
      </c>
      <c r="C27" s="279"/>
      <c r="D27" s="278"/>
    </row>
    <row r="28" ht="18" customHeight="1" spans="1:4">
      <c r="A28" s="272" t="s">
        <v>2209</v>
      </c>
      <c r="B28" s="276">
        <v>14988</v>
      </c>
      <c r="C28" s="279"/>
      <c r="D28" s="278"/>
    </row>
    <row r="29" ht="18" customHeight="1" spans="1:4">
      <c r="A29" s="272" t="s">
        <v>2210</v>
      </c>
      <c r="B29" s="276"/>
      <c r="C29" s="279"/>
      <c r="D29" s="278"/>
    </row>
    <row r="30" ht="18" customHeight="1" spans="1:4">
      <c r="A30" s="272" t="s">
        <v>2211</v>
      </c>
      <c r="B30" s="276"/>
      <c r="C30" s="279"/>
      <c r="D30" s="278"/>
    </row>
    <row r="31" ht="18" customHeight="1" spans="1:4">
      <c r="A31" s="272" t="s">
        <v>2212</v>
      </c>
      <c r="B31" s="276">
        <v>55</v>
      </c>
      <c r="C31" s="279"/>
      <c r="D31" s="278"/>
    </row>
    <row r="32" ht="18" customHeight="1" spans="1:4">
      <c r="A32" s="272" t="s">
        <v>2213</v>
      </c>
      <c r="B32" s="276">
        <v>252.67</v>
      </c>
      <c r="C32" s="279"/>
      <c r="D32" s="278"/>
    </row>
    <row r="33" ht="18" customHeight="1" spans="1:4">
      <c r="A33" s="272" t="s">
        <v>1262</v>
      </c>
      <c r="B33" s="276">
        <f>SUM(B34:B51)</f>
        <v>26147.45</v>
      </c>
      <c r="C33" s="279"/>
      <c r="D33" s="278"/>
    </row>
    <row r="34" ht="18" customHeight="1" spans="1:4">
      <c r="A34" s="272" t="s">
        <v>1483</v>
      </c>
      <c r="B34" s="276"/>
      <c r="C34" s="279"/>
      <c r="D34" s="278"/>
    </row>
    <row r="35" ht="18" customHeight="1" spans="1:4">
      <c r="A35" s="272" t="s">
        <v>2214</v>
      </c>
      <c r="B35" s="276">
        <v>200</v>
      </c>
      <c r="C35" s="279"/>
      <c r="D35" s="278"/>
    </row>
    <row r="36" ht="18" customHeight="1" spans="1:4">
      <c r="A36" s="272" t="s">
        <v>2215</v>
      </c>
      <c r="B36" s="276"/>
      <c r="C36" s="279"/>
      <c r="D36" s="278"/>
    </row>
    <row r="37" ht="18" customHeight="1" spans="1:4">
      <c r="A37" s="272" t="s">
        <v>2216</v>
      </c>
      <c r="B37" s="276">
        <v>123</v>
      </c>
      <c r="C37" s="279"/>
      <c r="D37" s="278"/>
    </row>
    <row r="38" ht="18" customHeight="1" spans="1:4">
      <c r="A38" s="272" t="s">
        <v>2217</v>
      </c>
      <c r="B38" s="276"/>
      <c r="C38" s="279"/>
      <c r="D38" s="278"/>
    </row>
    <row r="39" ht="18" customHeight="1" spans="1:4">
      <c r="A39" s="272" t="s">
        <v>2218</v>
      </c>
      <c r="B39" s="276">
        <v>236</v>
      </c>
      <c r="C39" s="279"/>
      <c r="D39" s="278"/>
    </row>
    <row r="40" ht="18" customHeight="1" spans="1:4">
      <c r="A40" s="272" t="s">
        <v>2219</v>
      </c>
      <c r="B40" s="276"/>
      <c r="C40" s="279"/>
      <c r="D40" s="278"/>
    </row>
    <row r="41" ht="18" customHeight="1" spans="1:4">
      <c r="A41" s="272" t="s">
        <v>2220</v>
      </c>
      <c r="B41" s="276"/>
      <c r="C41" s="279"/>
      <c r="D41" s="278"/>
    </row>
    <row r="42" ht="18" customHeight="1" spans="1:4">
      <c r="A42" s="272" t="s">
        <v>2221</v>
      </c>
      <c r="B42" s="276">
        <v>409</v>
      </c>
      <c r="C42" s="279"/>
      <c r="D42" s="278"/>
    </row>
    <row r="43" ht="18" customHeight="1" spans="1:4">
      <c r="A43" s="272" t="s">
        <v>2222</v>
      </c>
      <c r="B43" s="276">
        <v>320.21</v>
      </c>
      <c r="C43" s="279"/>
      <c r="D43" s="278"/>
    </row>
    <row r="44" ht="18" customHeight="1" spans="1:4">
      <c r="A44" s="272" t="s">
        <v>2223</v>
      </c>
      <c r="B44" s="276">
        <v>8318</v>
      </c>
      <c r="C44" s="279"/>
      <c r="D44" s="278"/>
    </row>
    <row r="45" ht="18" customHeight="1" spans="1:4">
      <c r="A45" s="272" t="s">
        <v>2224</v>
      </c>
      <c r="B45" s="276">
        <v>10242.56</v>
      </c>
      <c r="C45" s="279"/>
      <c r="D45" s="278"/>
    </row>
    <row r="46" ht="18" customHeight="1" spans="1:4">
      <c r="A46" s="272" t="s">
        <v>2225</v>
      </c>
      <c r="B46" s="276">
        <v>1000</v>
      </c>
      <c r="C46" s="279"/>
      <c r="D46" s="278"/>
    </row>
    <row r="47" ht="18" customHeight="1" spans="1:4">
      <c r="A47" s="272" t="s">
        <v>2226</v>
      </c>
      <c r="B47" s="276">
        <v>1500</v>
      </c>
      <c r="C47" s="279"/>
      <c r="D47" s="280"/>
    </row>
    <row r="48" ht="18" customHeight="1" spans="1:4">
      <c r="A48" s="272" t="s">
        <v>2227</v>
      </c>
      <c r="B48" s="276">
        <v>500</v>
      </c>
      <c r="C48" s="279"/>
      <c r="D48" s="280"/>
    </row>
    <row r="49" ht="18" customHeight="1" spans="1:4">
      <c r="A49" s="272" t="s">
        <v>2228</v>
      </c>
      <c r="B49" s="276">
        <v>1409</v>
      </c>
      <c r="C49" s="279"/>
      <c r="D49" s="280"/>
    </row>
    <row r="50" ht="18" customHeight="1" spans="1:4">
      <c r="A50" s="272" t="s">
        <v>2229</v>
      </c>
      <c r="B50" s="276">
        <v>1889.68</v>
      </c>
      <c r="C50" s="279"/>
      <c r="D50" s="280"/>
    </row>
    <row r="51" ht="18" customHeight="1" spans="1:4">
      <c r="A51" s="281" t="s">
        <v>2230</v>
      </c>
      <c r="B51" s="282"/>
      <c r="C51" s="283"/>
      <c r="D51" s="284"/>
    </row>
    <row r="52" ht="30.75" customHeight="1" spans="1:4">
      <c r="A52" s="285" t="s">
        <v>2231</v>
      </c>
      <c r="B52" s="285"/>
      <c r="C52" s="285"/>
      <c r="D52" s="285"/>
    </row>
    <row r="53" ht="19.5" customHeight="1" spans="3:4">
      <c r="C53" s="286"/>
      <c r="D53" s="286"/>
    </row>
    <row r="54" ht="20.1" customHeight="1"/>
    <row r="55" ht="20.1" customHeight="1"/>
    <row r="56" ht="20.1" customHeight="1" spans="1:2">
      <c r="A56" s="264"/>
      <c r="B56" s="264"/>
    </row>
    <row r="57" ht="20.1" customHeight="1" spans="1:2">
      <c r="A57" s="264"/>
      <c r="B57" s="264"/>
    </row>
    <row r="58" ht="20.1" customHeight="1" spans="1:2">
      <c r="A58" s="264"/>
      <c r="B58" s="264"/>
    </row>
    <row r="59" ht="20.1" customHeight="1" spans="1:2">
      <c r="A59" s="264"/>
      <c r="B59" s="264"/>
    </row>
    <row r="60" ht="20.1" customHeight="1" spans="1:2">
      <c r="A60" s="264"/>
      <c r="B60" s="264"/>
    </row>
    <row r="61" ht="20.1" customHeight="1" spans="1:2">
      <c r="A61" s="264"/>
      <c r="B61" s="264"/>
    </row>
    <row r="62" ht="20.1" customHeight="1" spans="1:2">
      <c r="A62" s="264"/>
      <c r="B62" s="264"/>
    </row>
    <row r="63" ht="20.1" customHeight="1" spans="1:2">
      <c r="A63" s="264"/>
      <c r="B63" s="264"/>
    </row>
    <row r="64" ht="20.1" customHeight="1" spans="1:2">
      <c r="A64" s="264"/>
      <c r="B64" s="264"/>
    </row>
    <row r="65" ht="20.1" customHeight="1" spans="1:2">
      <c r="A65" s="264"/>
      <c r="B65" s="264"/>
    </row>
    <row r="66" ht="20.1" customHeight="1" spans="1:2">
      <c r="A66" s="264"/>
      <c r="B66" s="264"/>
    </row>
    <row r="67" ht="20.1" customHeight="1" spans="1:2">
      <c r="A67" s="264"/>
      <c r="B67" s="264"/>
    </row>
    <row r="68" ht="20.1" customHeight="1" spans="1:2">
      <c r="A68" s="264"/>
      <c r="B68" s="264"/>
    </row>
    <row r="69" ht="20.1" customHeight="1" spans="1:2">
      <c r="A69" s="264"/>
      <c r="B69" s="264"/>
    </row>
    <row r="70" ht="20.1" customHeight="1" spans="1:2">
      <c r="A70" s="264"/>
      <c r="B70" s="264"/>
    </row>
    <row r="71" ht="20.1" customHeight="1" spans="1:2">
      <c r="A71" s="264"/>
      <c r="B71" s="264"/>
    </row>
    <row r="72" ht="20.1" customHeight="1" spans="1:2">
      <c r="A72" s="264"/>
      <c r="B72" s="264"/>
    </row>
    <row r="73" ht="20.1" customHeight="1" spans="1:2">
      <c r="A73" s="264"/>
      <c r="B73" s="264"/>
    </row>
    <row r="74" ht="20.1" customHeight="1" spans="1:2">
      <c r="A74" s="264"/>
      <c r="B74" s="264"/>
    </row>
    <row r="75" ht="20.1" customHeight="1" spans="1:2">
      <c r="A75" s="264"/>
      <c r="B75" s="264"/>
    </row>
    <row r="76" ht="20.1" customHeight="1" spans="1:2">
      <c r="A76" s="264"/>
      <c r="B76" s="264"/>
    </row>
    <row r="77" ht="20.1" customHeight="1" spans="1:2">
      <c r="A77" s="264"/>
      <c r="B77" s="264"/>
    </row>
    <row r="78" ht="20.1" customHeight="1" spans="1:2">
      <c r="A78" s="264"/>
      <c r="B78" s="264"/>
    </row>
    <row r="79" ht="20.1" customHeight="1" spans="1:2">
      <c r="A79" s="264"/>
      <c r="B79" s="264"/>
    </row>
    <row r="80" ht="20.1" customHeight="1" spans="1:2">
      <c r="A80" s="264"/>
      <c r="B80" s="264"/>
    </row>
    <row r="81" ht="20.1" customHeight="1" spans="1:2">
      <c r="A81" s="264"/>
      <c r="B81" s="264"/>
    </row>
    <row r="82" ht="20.1" customHeight="1" spans="1:2">
      <c r="A82" s="264"/>
      <c r="B82" s="264"/>
    </row>
    <row r="83" ht="20.1" customHeight="1" spans="1:2">
      <c r="A83" s="264"/>
      <c r="B83" s="264"/>
    </row>
    <row r="84" ht="20.1" customHeight="1" spans="1:2">
      <c r="A84" s="264"/>
      <c r="B84" s="264"/>
    </row>
    <row r="85" ht="20.1" customHeight="1" spans="1:2">
      <c r="A85" s="264"/>
      <c r="B85" s="264"/>
    </row>
    <row r="86" ht="20.1" customHeight="1" spans="1:2">
      <c r="A86" s="264"/>
      <c r="B86" s="264"/>
    </row>
    <row r="87" ht="20.1" customHeight="1" spans="1:2">
      <c r="A87" s="264"/>
      <c r="B87" s="264"/>
    </row>
    <row r="88" ht="20.1" customHeight="1" spans="1:2">
      <c r="A88" s="264"/>
      <c r="B88" s="264"/>
    </row>
    <row r="89" ht="20.1" customHeight="1" spans="1:2">
      <c r="A89" s="264"/>
      <c r="B89" s="264"/>
    </row>
    <row r="90" ht="20.1" customHeight="1" spans="1:2">
      <c r="A90" s="264"/>
      <c r="B90" s="264"/>
    </row>
    <row r="91" ht="20.1" customHeight="1" spans="1:2">
      <c r="A91" s="264"/>
      <c r="B91" s="264"/>
    </row>
    <row r="92" ht="20.1" customHeight="1" spans="1:2">
      <c r="A92" s="264"/>
      <c r="B92" s="264"/>
    </row>
    <row r="93" ht="20.1" customHeight="1" spans="1:2">
      <c r="A93" s="264"/>
      <c r="B93" s="264"/>
    </row>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row r="105" ht="20.1" customHeight="1"/>
    <row r="106" ht="20.1" customHeight="1"/>
    <row r="107" ht="20.1" customHeight="1"/>
    <row r="108" ht="20.1" customHeight="1"/>
    <row r="109" ht="20.1" customHeight="1"/>
    <row r="110" ht="20.1" customHeight="1"/>
    <row r="111" ht="20.1" customHeight="1"/>
    <row r="112" ht="20.1" customHeight="1"/>
  </sheetData>
  <mergeCells count="4">
    <mergeCell ref="A1:D1"/>
    <mergeCell ref="A2:D2"/>
    <mergeCell ref="A3:B3"/>
    <mergeCell ref="A52:D52"/>
  </mergeCells>
  <printOptions horizontalCentered="1"/>
  <pageMargins left="0.236220472440945" right="0.236220472440945" top="0.236220472440945" bottom="0.433070866141732" header="0.393700787401575" footer="0.15748031496063"/>
  <pageSetup paperSize="9" scale="83" firstPageNumber="50" orientation="portrait" blackAndWhite="1" useFirstPageNumber="1" errors="blank"/>
  <headerFooter alignWithMargins="0">
    <oddFooter>&amp;C第 &amp;P 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rgb="FF7030A0"/>
  </sheetPr>
  <dimension ref="A1:B33"/>
  <sheetViews>
    <sheetView zoomScale="85" zoomScaleNormal="85" workbookViewId="0">
      <selection activeCell="K23" sqref="K23"/>
    </sheetView>
  </sheetViews>
  <sheetFormatPr defaultColWidth="9" defaultRowHeight="13.5" outlineLevelCol="1"/>
  <cols>
    <col min="1" max="1" width="55.625" style="254" customWidth="1"/>
    <col min="2" max="2" width="37.5" style="254" customWidth="1"/>
    <col min="3" max="16384" width="9" style="254"/>
  </cols>
  <sheetData>
    <row r="1" ht="18" spans="1:2">
      <c r="A1" s="4" t="s">
        <v>2232</v>
      </c>
      <c r="B1" s="4"/>
    </row>
    <row r="2" ht="25.5" customHeight="1" spans="1:2">
      <c r="A2" s="160" t="s">
        <v>2233</v>
      </c>
      <c r="B2" s="160"/>
    </row>
    <row r="3" ht="20.25" customHeight="1" spans="1:2">
      <c r="A3" s="238" t="s">
        <v>2234</v>
      </c>
      <c r="B3" s="238"/>
    </row>
    <row r="4" ht="20.1" customHeight="1" spans="1:2">
      <c r="A4" s="239"/>
      <c r="B4" s="240" t="s">
        <v>74</v>
      </c>
    </row>
    <row r="5" ht="37.5" customHeight="1" spans="1:2">
      <c r="A5" s="241" t="s">
        <v>134</v>
      </c>
      <c r="B5" s="242" t="s">
        <v>130</v>
      </c>
    </row>
    <row r="6" s="253" customFormat="1" ht="26.25" customHeight="1" spans="1:2">
      <c r="A6" s="255" t="s">
        <v>1295</v>
      </c>
      <c r="B6" s="256">
        <f>SUM(B7:B32)</f>
        <v>21000</v>
      </c>
    </row>
    <row r="7" s="253" customFormat="1" ht="26.25" customHeight="1" spans="1:2">
      <c r="A7" s="257" t="s">
        <v>1296</v>
      </c>
      <c r="B7" s="258">
        <v>1176</v>
      </c>
    </row>
    <row r="8" s="253" customFormat="1" ht="26.25" customHeight="1" spans="1:2">
      <c r="A8" s="259" t="s">
        <v>1297</v>
      </c>
      <c r="B8" s="258">
        <v>913</v>
      </c>
    </row>
    <row r="9" s="253" customFormat="1" ht="26.25" customHeight="1" spans="1:2">
      <c r="A9" s="259" t="s">
        <v>1298</v>
      </c>
      <c r="B9" s="258">
        <v>1300</v>
      </c>
    </row>
    <row r="10" ht="26.25" customHeight="1" spans="1:2">
      <c r="A10" s="259" t="s">
        <v>1299</v>
      </c>
      <c r="B10" s="258">
        <v>887</v>
      </c>
    </row>
    <row r="11" ht="26.25" customHeight="1" spans="1:2">
      <c r="A11" s="259" t="s">
        <v>1300</v>
      </c>
      <c r="B11" s="258">
        <v>651</v>
      </c>
    </row>
    <row r="12" ht="26.25" customHeight="1" spans="1:2">
      <c r="A12" s="259" t="s">
        <v>1301</v>
      </c>
      <c r="B12" s="258">
        <v>859</v>
      </c>
    </row>
    <row r="13" ht="26.25" customHeight="1" spans="1:2">
      <c r="A13" s="259" t="s">
        <v>1302</v>
      </c>
      <c r="B13" s="258">
        <v>614</v>
      </c>
    </row>
    <row r="14" ht="26.25" customHeight="1" spans="1:2">
      <c r="A14" s="259" t="s">
        <v>1303</v>
      </c>
      <c r="B14" s="258">
        <v>647</v>
      </c>
    </row>
    <row r="15" ht="26.25" customHeight="1" spans="1:2">
      <c r="A15" s="259" t="s">
        <v>1304</v>
      </c>
      <c r="B15" s="258">
        <v>959</v>
      </c>
    </row>
    <row r="16" ht="26.25" customHeight="1" spans="1:2">
      <c r="A16" s="259" t="s">
        <v>1305</v>
      </c>
      <c r="B16" s="258">
        <v>647</v>
      </c>
    </row>
    <row r="17" ht="26.25" customHeight="1" spans="1:2">
      <c r="A17" s="259" t="s">
        <v>1306</v>
      </c>
      <c r="B17" s="258">
        <v>848</v>
      </c>
    </row>
    <row r="18" ht="26.25" customHeight="1" spans="1:2">
      <c r="A18" s="259" t="s">
        <v>1307</v>
      </c>
      <c r="B18" s="258">
        <v>582</v>
      </c>
    </row>
    <row r="19" ht="26.25" customHeight="1" spans="1:2">
      <c r="A19" s="259" t="s">
        <v>1308</v>
      </c>
      <c r="B19" s="258">
        <v>819</v>
      </c>
    </row>
    <row r="20" ht="26.25" customHeight="1" spans="1:2">
      <c r="A20" s="259" t="s">
        <v>1309</v>
      </c>
      <c r="B20" s="258">
        <v>591</v>
      </c>
    </row>
    <row r="21" ht="26.25" customHeight="1" spans="1:2">
      <c r="A21" s="259" t="s">
        <v>1310</v>
      </c>
      <c r="B21" s="258">
        <v>961</v>
      </c>
    </row>
    <row r="22" ht="26.25" customHeight="1" spans="1:2">
      <c r="A22" s="259" t="s">
        <v>1311</v>
      </c>
      <c r="B22" s="258">
        <v>679</v>
      </c>
    </row>
    <row r="23" ht="26.25" customHeight="1" spans="1:2">
      <c r="A23" s="259" t="s">
        <v>1312</v>
      </c>
      <c r="B23" s="258">
        <v>1177</v>
      </c>
    </row>
    <row r="24" ht="26.25" customHeight="1" spans="1:2">
      <c r="A24" s="259" t="s">
        <v>1313</v>
      </c>
      <c r="B24" s="258">
        <v>589</v>
      </c>
    </row>
    <row r="25" ht="26.25" customHeight="1" spans="1:2">
      <c r="A25" s="259" t="s">
        <v>1314</v>
      </c>
      <c r="B25" s="258">
        <v>718</v>
      </c>
    </row>
    <row r="26" ht="26.25" customHeight="1" spans="1:2">
      <c r="A26" s="259" t="s">
        <v>1315</v>
      </c>
      <c r="B26" s="258">
        <v>552</v>
      </c>
    </row>
    <row r="27" ht="26.25" customHeight="1" spans="1:2">
      <c r="A27" s="259" t="s">
        <v>1316</v>
      </c>
      <c r="B27" s="258">
        <v>996</v>
      </c>
    </row>
    <row r="28" ht="26.25" customHeight="1" spans="1:2">
      <c r="A28" s="259" t="s">
        <v>1317</v>
      </c>
      <c r="B28" s="258">
        <v>675</v>
      </c>
    </row>
    <row r="29" ht="26.25" customHeight="1" spans="1:2">
      <c r="A29" s="259" t="s">
        <v>1318</v>
      </c>
      <c r="B29" s="258">
        <v>930</v>
      </c>
    </row>
    <row r="30" ht="26.25" customHeight="1" spans="1:2">
      <c r="A30" s="259" t="s">
        <v>1319</v>
      </c>
      <c r="B30" s="258">
        <v>1025</v>
      </c>
    </row>
    <row r="31" ht="26.25" customHeight="1" spans="1:2">
      <c r="A31" s="259" t="s">
        <v>1320</v>
      </c>
      <c r="B31" s="258">
        <v>850</v>
      </c>
    </row>
    <row r="32" ht="26.25" customHeight="1" spans="1:2">
      <c r="A32" s="260" t="s">
        <v>1321</v>
      </c>
      <c r="B32" s="261">
        <v>355</v>
      </c>
    </row>
    <row r="33" ht="36.75" customHeight="1" spans="1:2">
      <c r="A33" s="262" t="s">
        <v>2235</v>
      </c>
      <c r="B33" s="262"/>
    </row>
  </sheetData>
  <mergeCells count="3">
    <mergeCell ref="A2:B2"/>
    <mergeCell ref="A3:B3"/>
    <mergeCell ref="A33:B33"/>
  </mergeCells>
  <printOptions horizontalCentered="1"/>
  <pageMargins left="0.236220472440945" right="0.236220472440945" top="0.47244094488189" bottom="0" header="0.118110236220472" footer="0.0393700787401575"/>
  <pageSetup paperSize="9" scale="85" firstPageNumber="51" fitToWidth="0" fitToHeight="0" orientation="portrait" blackAndWhite="1" useFirstPageNumber="1" errors="blank"/>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7"/>
  <sheetViews>
    <sheetView topLeftCell="A7" workbookViewId="0">
      <selection activeCell="B17" sqref="B17:B31"/>
    </sheetView>
  </sheetViews>
  <sheetFormatPr defaultColWidth="9" defaultRowHeight="13.5" outlineLevelCol="2"/>
  <cols>
    <col min="1" max="1" width="6.5" customWidth="1"/>
    <col min="2" max="2" width="72.25" customWidth="1"/>
  </cols>
  <sheetData>
    <row r="1" ht="27" spans="1:3">
      <c r="A1" s="386" t="s">
        <v>5</v>
      </c>
      <c r="B1" s="386"/>
      <c r="C1" s="386"/>
    </row>
    <row r="3" ht="31.5" customHeight="1" spans="1:3">
      <c r="A3" s="669" t="s">
        <v>6</v>
      </c>
      <c r="B3" s="669"/>
      <c r="C3" s="669"/>
    </row>
    <row r="4" ht="19.5" customHeight="1" spans="1:3">
      <c r="A4" s="670" t="s">
        <v>7</v>
      </c>
      <c r="B4" s="679" t="s">
        <v>8</v>
      </c>
      <c r="C4" s="670">
        <v>1</v>
      </c>
    </row>
    <row r="5" ht="19.5" customHeight="1" spans="1:3">
      <c r="A5" s="670" t="s">
        <v>9</v>
      </c>
      <c r="B5" s="679" t="s">
        <v>10</v>
      </c>
      <c r="C5" s="670">
        <v>2</v>
      </c>
    </row>
    <row r="6" ht="19.5" customHeight="1" spans="1:3">
      <c r="A6" s="670" t="s">
        <v>11</v>
      </c>
      <c r="B6" s="671" t="s">
        <v>12</v>
      </c>
      <c r="C6" s="670">
        <v>3</v>
      </c>
    </row>
    <row r="7" ht="19.5" customHeight="1" spans="1:3">
      <c r="A7" s="670" t="s">
        <v>13</v>
      </c>
      <c r="B7" s="671" t="s">
        <v>14</v>
      </c>
      <c r="C7" s="670">
        <v>4</v>
      </c>
    </row>
    <row r="8" ht="19.5" customHeight="1" spans="1:3">
      <c r="A8" s="670" t="s">
        <v>15</v>
      </c>
      <c r="B8" s="671" t="s">
        <v>16</v>
      </c>
      <c r="C8" s="670">
        <v>21</v>
      </c>
    </row>
    <row r="9" ht="19.5" customHeight="1" spans="1:3">
      <c r="A9" s="670" t="s">
        <v>17</v>
      </c>
      <c r="B9" s="671" t="s">
        <v>18</v>
      </c>
      <c r="C9" s="670">
        <v>22</v>
      </c>
    </row>
    <row r="10" ht="19.5" customHeight="1" spans="1:3">
      <c r="A10" s="670" t="s">
        <v>19</v>
      </c>
      <c r="B10" s="671" t="s">
        <v>20</v>
      </c>
      <c r="C10" s="670">
        <v>23</v>
      </c>
    </row>
    <row r="11" ht="19.5" customHeight="1" spans="1:3">
      <c r="A11" s="670" t="s">
        <v>21</v>
      </c>
      <c r="B11" s="671" t="s">
        <v>22</v>
      </c>
      <c r="C11" s="670">
        <v>24</v>
      </c>
    </row>
    <row r="12" ht="19.5" customHeight="1" spans="1:3">
      <c r="A12" s="670" t="s">
        <v>23</v>
      </c>
      <c r="B12" s="671" t="s">
        <v>24</v>
      </c>
      <c r="C12" s="670">
        <v>25</v>
      </c>
    </row>
    <row r="13" ht="19.5" customHeight="1" spans="1:3">
      <c r="A13" s="670" t="s">
        <v>25</v>
      </c>
      <c r="B13" s="671" t="s">
        <v>26</v>
      </c>
      <c r="C13" s="670">
        <v>27</v>
      </c>
    </row>
    <row r="14" ht="19.5" customHeight="1" spans="1:3">
      <c r="A14" s="670" t="s">
        <v>27</v>
      </c>
      <c r="B14" s="671" t="s">
        <v>28</v>
      </c>
      <c r="C14" s="670">
        <v>28</v>
      </c>
    </row>
    <row r="15" ht="19.5" customHeight="1" spans="1:3">
      <c r="A15" s="670" t="s">
        <v>29</v>
      </c>
      <c r="B15" s="671" t="s">
        <v>30</v>
      </c>
      <c r="C15" s="670">
        <v>29</v>
      </c>
    </row>
    <row r="16" ht="30.75" customHeight="1" spans="1:3">
      <c r="A16" s="669" t="s">
        <v>31</v>
      </c>
      <c r="B16" s="669"/>
      <c r="C16" s="669"/>
    </row>
    <row r="17" ht="19.5" customHeight="1" spans="1:3">
      <c r="A17" s="670" t="s">
        <v>32</v>
      </c>
      <c r="B17" s="671" t="s">
        <v>33</v>
      </c>
      <c r="C17" s="670">
        <v>30</v>
      </c>
    </row>
    <row r="18" ht="19.5" customHeight="1" spans="1:3">
      <c r="A18" s="670" t="s">
        <v>34</v>
      </c>
      <c r="B18" s="671" t="s">
        <v>35</v>
      </c>
      <c r="C18" s="670">
        <v>31</v>
      </c>
    </row>
    <row r="19" ht="19.5" customHeight="1" spans="1:3">
      <c r="A19" s="670" t="s">
        <v>36</v>
      </c>
      <c r="B19" s="671" t="s">
        <v>37</v>
      </c>
      <c r="C19" s="670">
        <v>32</v>
      </c>
    </row>
    <row r="20" ht="19.5" customHeight="1" spans="1:3">
      <c r="A20" s="670" t="s">
        <v>38</v>
      </c>
      <c r="B20" s="671" t="s">
        <v>39</v>
      </c>
      <c r="C20" s="670">
        <v>33</v>
      </c>
    </row>
    <row r="21" ht="19.5" customHeight="1" spans="1:3">
      <c r="A21" s="670" t="s">
        <v>40</v>
      </c>
      <c r="B21" s="671" t="s">
        <v>41</v>
      </c>
      <c r="C21" s="670">
        <v>34</v>
      </c>
    </row>
    <row r="22" ht="19.5" customHeight="1" spans="1:3">
      <c r="A22" s="670" t="s">
        <v>42</v>
      </c>
      <c r="B22" s="671" t="s">
        <v>43</v>
      </c>
      <c r="C22" s="670">
        <v>48</v>
      </c>
    </row>
    <row r="23" ht="19.5" customHeight="1" spans="1:3">
      <c r="A23" s="670" t="s">
        <v>44</v>
      </c>
      <c r="B23" s="671" t="s">
        <v>45</v>
      </c>
      <c r="C23" s="670">
        <v>49</v>
      </c>
    </row>
    <row r="24" ht="19.5" customHeight="1" spans="1:3">
      <c r="A24" s="670" t="s">
        <v>46</v>
      </c>
      <c r="B24" s="671" t="s">
        <v>47</v>
      </c>
      <c r="C24" s="670">
        <v>50</v>
      </c>
    </row>
    <row r="25" ht="19.5" customHeight="1" spans="1:3">
      <c r="A25" s="670" t="s">
        <v>48</v>
      </c>
      <c r="B25" s="671" t="s">
        <v>49</v>
      </c>
      <c r="C25" s="670">
        <v>51</v>
      </c>
    </row>
    <row r="26" ht="19.5" customHeight="1" spans="1:3">
      <c r="A26" s="670" t="s">
        <v>50</v>
      </c>
      <c r="B26" s="671" t="s">
        <v>51</v>
      </c>
      <c r="C26" s="670">
        <v>52</v>
      </c>
    </row>
    <row r="27" ht="19.5" customHeight="1" spans="1:3">
      <c r="A27" s="670" t="s">
        <v>52</v>
      </c>
      <c r="B27" s="671" t="s">
        <v>53</v>
      </c>
      <c r="C27" s="670">
        <v>53</v>
      </c>
    </row>
    <row r="28" ht="19.5" customHeight="1" spans="1:3">
      <c r="A28" s="670" t="s">
        <v>54</v>
      </c>
      <c r="B28" s="671" t="s">
        <v>55</v>
      </c>
      <c r="C28" s="670">
        <v>54</v>
      </c>
    </row>
    <row r="29" ht="19.5" customHeight="1" spans="1:3">
      <c r="A29" s="670" t="s">
        <v>56</v>
      </c>
      <c r="B29" s="671" t="s">
        <v>57</v>
      </c>
      <c r="C29" s="670">
        <v>55</v>
      </c>
    </row>
    <row r="30" ht="19.5" customHeight="1" spans="1:3">
      <c r="A30" s="670" t="s">
        <v>58</v>
      </c>
      <c r="B30" s="671" t="s">
        <v>59</v>
      </c>
      <c r="C30" s="670">
        <v>56</v>
      </c>
    </row>
    <row r="31" ht="19.5" customHeight="1" spans="1:3">
      <c r="A31" s="670" t="s">
        <v>60</v>
      </c>
      <c r="B31" s="671" t="s">
        <v>61</v>
      </c>
      <c r="C31" s="670">
        <v>57</v>
      </c>
    </row>
    <row r="32" ht="33" customHeight="1" spans="1:3">
      <c r="A32" s="669" t="s">
        <v>62</v>
      </c>
      <c r="B32" s="669"/>
      <c r="C32" s="669"/>
    </row>
    <row r="33" ht="19.5" customHeight="1" spans="1:3">
      <c r="A33" s="670" t="s">
        <v>63</v>
      </c>
      <c r="B33" s="671" t="s">
        <v>64</v>
      </c>
      <c r="C33" s="670">
        <v>58</v>
      </c>
    </row>
    <row r="34" ht="19.5" customHeight="1" spans="1:3">
      <c r="A34" s="670" t="s">
        <v>65</v>
      </c>
      <c r="B34" s="671" t="s">
        <v>66</v>
      </c>
      <c r="C34" s="670">
        <v>59</v>
      </c>
    </row>
    <row r="35" ht="19.5" customHeight="1" spans="1:3">
      <c r="A35" s="670" t="s">
        <v>67</v>
      </c>
      <c r="B35" s="671" t="s">
        <v>68</v>
      </c>
      <c r="C35" s="670">
        <v>60</v>
      </c>
    </row>
    <row r="36" ht="19.5" customHeight="1" spans="1:3">
      <c r="A36" s="670" t="s">
        <v>69</v>
      </c>
      <c r="B36" s="671" t="s">
        <v>70</v>
      </c>
      <c r="C36" s="670">
        <v>61</v>
      </c>
    </row>
    <row r="37" ht="19.5" customHeight="1" spans="1:3">
      <c r="A37" s="670" t="s">
        <v>71</v>
      </c>
      <c r="B37" s="671" t="s">
        <v>72</v>
      </c>
      <c r="C37" s="670">
        <v>62</v>
      </c>
    </row>
  </sheetData>
  <mergeCells count="4">
    <mergeCell ref="A1:C1"/>
    <mergeCell ref="A3:C3"/>
    <mergeCell ref="A16:C16"/>
    <mergeCell ref="A32:C32"/>
  </mergeCells>
  <pageMargins left="0.7" right="0.41" top="0.4" bottom="0.37" header="0.3" footer="0.3"/>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tabColor rgb="FF7030A0"/>
    <pageSetUpPr fitToPage="1"/>
  </sheetPr>
  <dimension ref="A1:B109"/>
  <sheetViews>
    <sheetView showZeros="0" workbookViewId="0">
      <selection activeCell="G11" sqref="G11"/>
    </sheetView>
  </sheetViews>
  <sheetFormatPr defaultColWidth="10" defaultRowHeight="13.5" outlineLevelCol="1"/>
  <cols>
    <col min="1" max="1" width="58.375" style="237" customWidth="1"/>
    <col min="2" max="2" width="27.875" style="237" customWidth="1"/>
    <col min="3" max="3" width="15.25" style="237" customWidth="1"/>
    <col min="4" max="16384" width="10" style="237"/>
  </cols>
  <sheetData>
    <row r="1" ht="18" spans="1:2">
      <c r="A1" s="4" t="s">
        <v>2236</v>
      </c>
      <c r="B1" s="4"/>
    </row>
    <row r="2" ht="24" spans="1:2">
      <c r="A2" s="160" t="s">
        <v>2233</v>
      </c>
      <c r="B2" s="160"/>
    </row>
    <row r="3" spans="1:2">
      <c r="A3" s="238" t="s">
        <v>1323</v>
      </c>
      <c r="B3" s="238"/>
    </row>
    <row r="4" ht="20.25" customHeight="1" spans="1:2">
      <c r="A4" s="239"/>
      <c r="B4" s="240" t="s">
        <v>74</v>
      </c>
    </row>
    <row r="5" ht="24" customHeight="1" spans="1:2">
      <c r="A5" s="241" t="s">
        <v>134</v>
      </c>
      <c r="B5" s="242" t="s">
        <v>2162</v>
      </c>
    </row>
    <row r="6" ht="24" customHeight="1" spans="1:2">
      <c r="A6" s="243" t="s">
        <v>1295</v>
      </c>
      <c r="B6" s="244">
        <f>SUM(B7:B25)</f>
        <v>21000</v>
      </c>
    </row>
    <row r="7" s="236" customFormat="1" ht="20.1" customHeight="1" spans="1:2">
      <c r="A7" s="245" t="s">
        <v>1324</v>
      </c>
      <c r="B7" s="246">
        <v>12142</v>
      </c>
    </row>
    <row r="8" s="236" customFormat="1" ht="20.1" customHeight="1" spans="1:2">
      <c r="A8" s="245" t="s">
        <v>1325</v>
      </c>
      <c r="B8" s="246"/>
    </row>
    <row r="9" s="236" customFormat="1" ht="20.1" customHeight="1" spans="1:2">
      <c r="A9" s="245" t="s">
        <v>1326</v>
      </c>
      <c r="B9" s="246">
        <v>1138</v>
      </c>
    </row>
    <row r="10" s="236" customFormat="1" ht="20.1" customHeight="1" spans="1:2">
      <c r="A10" s="245" t="s">
        <v>1327</v>
      </c>
      <c r="B10" s="246">
        <v>670</v>
      </c>
    </row>
    <row r="11" s="236" customFormat="1" ht="20.1" customHeight="1" spans="1:2">
      <c r="A11" s="245" t="s">
        <v>1328</v>
      </c>
      <c r="B11" s="246">
        <v>770</v>
      </c>
    </row>
    <row r="12" s="236" customFormat="1" ht="20.1" customHeight="1" spans="1:2">
      <c r="A12" s="245" t="s">
        <v>1329</v>
      </c>
      <c r="B12" s="246">
        <v>5060</v>
      </c>
    </row>
    <row r="13" s="236" customFormat="1" ht="20.1" customHeight="1" spans="1:2">
      <c r="A13" s="245" t="s">
        <v>2193</v>
      </c>
      <c r="B13" s="246">
        <v>1065</v>
      </c>
    </row>
    <row r="14" s="236" customFormat="1" ht="20.1" customHeight="1" spans="1:2">
      <c r="A14" s="245" t="s">
        <v>1331</v>
      </c>
      <c r="B14" s="246">
        <v>155</v>
      </c>
    </row>
    <row r="15" s="236" customFormat="1" ht="20.1" customHeight="1" spans="1:2">
      <c r="A15" s="245"/>
      <c r="B15" s="246"/>
    </row>
    <row r="16" s="236" customFormat="1" ht="20.1" customHeight="1" spans="1:2">
      <c r="A16" s="245"/>
      <c r="B16" s="246"/>
    </row>
    <row r="17" s="236" customFormat="1" ht="20.1" customHeight="1" spans="1:2">
      <c r="A17" s="245"/>
      <c r="B17" s="246"/>
    </row>
    <row r="18" s="236" customFormat="1" ht="20.1" customHeight="1" spans="1:2">
      <c r="A18" s="245"/>
      <c r="B18" s="246"/>
    </row>
    <row r="19" s="236" customFormat="1" ht="20.1" customHeight="1" spans="1:2">
      <c r="A19" s="245"/>
      <c r="B19" s="246"/>
    </row>
    <row r="20" s="236" customFormat="1" ht="20.1" customHeight="1" spans="1:2">
      <c r="A20" s="245"/>
      <c r="B20" s="246"/>
    </row>
    <row r="21" s="236" customFormat="1" ht="20.1" customHeight="1" spans="1:2">
      <c r="A21" s="245"/>
      <c r="B21" s="246"/>
    </row>
    <row r="22" s="236" customFormat="1" ht="20.1" customHeight="1" spans="1:2">
      <c r="A22" s="245"/>
      <c r="B22" s="246"/>
    </row>
    <row r="23" s="236" customFormat="1" ht="20.1" customHeight="1" spans="1:2">
      <c r="A23" s="245"/>
      <c r="B23" s="246"/>
    </row>
    <row r="24" s="236" customFormat="1" ht="20.1" customHeight="1" spans="1:2">
      <c r="A24" s="245"/>
      <c r="B24" s="246"/>
    </row>
    <row r="25" s="236" customFormat="1" ht="20.1" customHeight="1" spans="1:2">
      <c r="A25" s="245"/>
      <c r="B25" s="246"/>
    </row>
    <row r="26" s="236" customFormat="1" ht="20.1" customHeight="1" spans="1:2">
      <c r="A26" s="245"/>
      <c r="B26" s="247"/>
    </row>
    <row r="27" s="236" customFormat="1" ht="20.1" customHeight="1" spans="1:2">
      <c r="A27" s="245"/>
      <c r="B27" s="247"/>
    </row>
    <row r="28" s="236" customFormat="1" ht="20.1" customHeight="1" spans="1:2">
      <c r="A28" s="245"/>
      <c r="B28" s="247"/>
    </row>
    <row r="29" s="236" customFormat="1" ht="20.1" customHeight="1" spans="1:2">
      <c r="A29" s="245"/>
      <c r="B29" s="247"/>
    </row>
    <row r="30" s="236" customFormat="1" ht="20.1" customHeight="1" spans="1:2">
      <c r="A30" s="245"/>
      <c r="B30" s="247"/>
    </row>
    <row r="31" s="236" customFormat="1" ht="20.1" customHeight="1" spans="1:2">
      <c r="A31" s="245"/>
      <c r="B31" s="247"/>
    </row>
    <row r="32" s="236" customFormat="1" ht="20.1" customHeight="1" spans="1:2">
      <c r="A32" s="245"/>
      <c r="B32" s="247"/>
    </row>
    <row r="33" ht="20.1" customHeight="1" spans="1:2">
      <c r="A33" s="248"/>
      <c r="B33" s="249"/>
    </row>
    <row r="34" ht="20.1" customHeight="1" spans="1:2">
      <c r="A34" s="248"/>
      <c r="B34" s="249"/>
    </row>
    <row r="35" ht="20.1" customHeight="1" spans="1:2">
      <c r="A35" s="250"/>
      <c r="B35" s="251"/>
    </row>
    <row r="36" ht="20.1" customHeight="1" spans="1:2">
      <c r="A36" s="252" t="s">
        <v>2237</v>
      </c>
      <c r="B36" s="252"/>
    </row>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51.75" customHeight="1"/>
    <row r="98" ht="21.6" customHeight="1"/>
    <row r="99" ht="21.6" customHeight="1"/>
    <row r="100" ht="21.6" customHeight="1"/>
    <row r="101" ht="21.6" customHeight="1"/>
    <row r="103" ht="20.1" customHeight="1"/>
    <row r="104" ht="20.1" customHeight="1"/>
    <row r="105" ht="51.75" customHeight="1"/>
    <row r="106" ht="21.6" customHeight="1"/>
    <row r="107" ht="21.6" customHeight="1"/>
    <row r="108" ht="21.6" customHeight="1"/>
    <row r="109" ht="21.6" customHeight="1"/>
  </sheetData>
  <mergeCells count="4">
    <mergeCell ref="A1:B1"/>
    <mergeCell ref="A2:B2"/>
    <mergeCell ref="A3:B3"/>
    <mergeCell ref="A36:B36"/>
  </mergeCells>
  <printOptions horizontalCentered="1"/>
  <pageMargins left="0.236220472440945" right="0.236220472440945" top="0.511811023622047" bottom="0.47244094488189" header="0.31496062992126" footer="0.196850393700787"/>
  <pageSetup paperSize="9" scale="94" firstPageNumber="52" orientation="portrait" blackAndWhite="1" useFirstPageNumber="1" errors="blank"/>
  <headerFooter alignWithMargins="0">
    <oddFooter>&amp;C第 &amp;P 页</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F24"/>
  <sheetViews>
    <sheetView zoomScale="85" zoomScaleNormal="85" workbookViewId="0">
      <selection activeCell="D6" sqref="D6"/>
    </sheetView>
  </sheetViews>
  <sheetFormatPr defaultColWidth="9" defaultRowHeight="20.1" customHeight="1" outlineLevelCol="5"/>
  <cols>
    <col min="1" max="1" width="34.625" style="155" customWidth="1"/>
    <col min="2" max="2" width="12.75" style="156" customWidth="1"/>
    <col min="3" max="3" width="28.125" style="157" customWidth="1"/>
    <col min="4" max="4" width="13.5" style="158" customWidth="1"/>
    <col min="5" max="5" width="13" style="159" customWidth="1"/>
    <col min="6" max="16384" width="9" style="159"/>
  </cols>
  <sheetData>
    <row r="1" customHeight="1" spans="1:4">
      <c r="A1" s="4" t="s">
        <v>2238</v>
      </c>
      <c r="B1" s="4"/>
      <c r="C1" s="4"/>
      <c r="D1" s="4"/>
    </row>
    <row r="2" ht="29.25" customHeight="1" spans="1:4">
      <c r="A2" s="160" t="s">
        <v>53</v>
      </c>
      <c r="B2" s="160"/>
      <c r="C2" s="160"/>
      <c r="D2" s="160"/>
    </row>
    <row r="3" customHeight="1" spans="1:4">
      <c r="A3" s="161"/>
      <c r="B3" s="161"/>
      <c r="C3" s="161"/>
      <c r="D3" s="162" t="s">
        <v>74</v>
      </c>
    </row>
    <row r="4" ht="24" customHeight="1" spans="1:4">
      <c r="A4" s="163" t="s">
        <v>1227</v>
      </c>
      <c r="B4" s="164" t="s">
        <v>130</v>
      </c>
      <c r="C4" s="165" t="s">
        <v>1228</v>
      </c>
      <c r="D4" s="166" t="s">
        <v>130</v>
      </c>
    </row>
    <row r="5" ht="30" customHeight="1" spans="1:6">
      <c r="A5" s="223" t="s">
        <v>135</v>
      </c>
      <c r="B5" s="216">
        <v>35026</v>
      </c>
      <c r="C5" s="224" t="s">
        <v>135</v>
      </c>
      <c r="D5" s="218">
        <v>35026</v>
      </c>
      <c r="E5" s="156"/>
      <c r="F5" s="156"/>
    </row>
    <row r="6" ht="30" customHeight="1" spans="1:5">
      <c r="A6" s="225" t="s">
        <v>136</v>
      </c>
      <c r="B6" s="216">
        <v>27500</v>
      </c>
      <c r="C6" s="226" t="s">
        <v>137</v>
      </c>
      <c r="D6" s="204">
        <v>23926</v>
      </c>
      <c r="E6" s="156"/>
    </row>
    <row r="7" ht="30" customHeight="1" spans="1:4">
      <c r="A7" s="170" t="s">
        <v>1334</v>
      </c>
      <c r="B7" s="227"/>
      <c r="C7" s="214" t="s">
        <v>1335</v>
      </c>
      <c r="D7" s="228">
        <v>45</v>
      </c>
    </row>
    <row r="8" ht="30" customHeight="1" spans="1:4">
      <c r="A8" s="170" t="s">
        <v>2239</v>
      </c>
      <c r="B8" s="227"/>
      <c r="C8" s="207" t="s">
        <v>2240</v>
      </c>
      <c r="D8" s="228">
        <v>2779</v>
      </c>
    </row>
    <row r="9" ht="30" customHeight="1" spans="1:4">
      <c r="A9" s="170" t="s">
        <v>2241</v>
      </c>
      <c r="B9" s="227"/>
      <c r="C9" s="214" t="s">
        <v>1339</v>
      </c>
      <c r="D9" s="228">
        <v>10487</v>
      </c>
    </row>
    <row r="10" ht="30" customHeight="1" spans="1:4">
      <c r="A10" s="170" t="s">
        <v>2242</v>
      </c>
      <c r="B10" s="227"/>
      <c r="C10" s="214" t="s">
        <v>1341</v>
      </c>
      <c r="D10" s="228">
        <v>779</v>
      </c>
    </row>
    <row r="11" ht="30" customHeight="1" spans="1:4">
      <c r="A11" s="170" t="s">
        <v>2243</v>
      </c>
      <c r="B11" s="227">
        <v>25000</v>
      </c>
      <c r="C11" s="214" t="s">
        <v>1343</v>
      </c>
      <c r="D11" s="228">
        <v>1215</v>
      </c>
    </row>
    <row r="12" ht="30" customHeight="1" spans="1:4">
      <c r="A12" s="170" t="s">
        <v>2244</v>
      </c>
      <c r="B12" s="227"/>
      <c r="C12" s="214" t="s">
        <v>2245</v>
      </c>
      <c r="D12" s="228">
        <v>485</v>
      </c>
    </row>
    <row r="13" ht="30" customHeight="1" spans="1:4">
      <c r="A13" s="170" t="s">
        <v>2246</v>
      </c>
      <c r="B13" s="227"/>
      <c r="C13" s="214" t="s">
        <v>2247</v>
      </c>
      <c r="D13" s="229">
        <v>71</v>
      </c>
    </row>
    <row r="14" ht="30" customHeight="1" spans="1:4">
      <c r="A14" s="170" t="s">
        <v>2248</v>
      </c>
      <c r="B14" s="227"/>
      <c r="C14" s="214" t="s">
        <v>2249</v>
      </c>
      <c r="D14" s="229">
        <v>465</v>
      </c>
    </row>
    <row r="15" ht="30" customHeight="1" spans="1:4">
      <c r="A15" s="170" t="s">
        <v>2250</v>
      </c>
      <c r="B15" s="227"/>
      <c r="C15" s="214" t="s">
        <v>2251</v>
      </c>
      <c r="D15" s="229">
        <v>7600</v>
      </c>
    </row>
    <row r="16" ht="30" customHeight="1" spans="1:4">
      <c r="A16" s="230" t="s">
        <v>2252</v>
      </c>
      <c r="B16" s="227"/>
      <c r="C16" s="214"/>
      <c r="D16" s="229"/>
    </row>
    <row r="17" ht="30" customHeight="1" spans="1:4">
      <c r="A17" s="170" t="s">
        <v>2253</v>
      </c>
      <c r="B17" s="227">
        <v>2500</v>
      </c>
      <c r="C17" s="231"/>
      <c r="D17" s="232"/>
    </row>
    <row r="18" ht="30" customHeight="1" spans="1:4">
      <c r="A18" s="225" t="s">
        <v>173</v>
      </c>
      <c r="B18" s="216">
        <v>7526</v>
      </c>
      <c r="C18" s="233" t="s">
        <v>174</v>
      </c>
      <c r="D18" s="218">
        <v>11100</v>
      </c>
    </row>
    <row r="19" ht="30" customHeight="1" spans="1:4">
      <c r="A19" s="170" t="s">
        <v>175</v>
      </c>
      <c r="B19" s="216">
        <v>5431</v>
      </c>
      <c r="C19" s="214" t="s">
        <v>1356</v>
      </c>
      <c r="D19" s="218">
        <v>0</v>
      </c>
    </row>
    <row r="20" ht="30" customHeight="1" spans="1:4">
      <c r="A20" s="234" t="s">
        <v>2254</v>
      </c>
      <c r="B20" s="216"/>
      <c r="C20" s="214" t="s">
        <v>1359</v>
      </c>
      <c r="D20" s="218">
        <v>10500</v>
      </c>
    </row>
    <row r="21" ht="30" customHeight="1" spans="1:4">
      <c r="A21" s="235" t="s">
        <v>2255</v>
      </c>
      <c r="B21" s="216"/>
      <c r="C21" s="214" t="s">
        <v>2256</v>
      </c>
      <c r="D21" s="218">
        <v>600</v>
      </c>
    </row>
    <row r="22" ht="30" customHeight="1" spans="1:4">
      <c r="A22" s="215" t="s">
        <v>1497</v>
      </c>
      <c r="B22" s="216"/>
      <c r="C22" s="217"/>
      <c r="D22" s="218"/>
    </row>
    <row r="23" ht="30" customHeight="1" spans="1:4">
      <c r="A23" s="219" t="s">
        <v>1361</v>
      </c>
      <c r="B23" s="220">
        <v>2095</v>
      </c>
      <c r="C23" s="221"/>
      <c r="D23" s="222"/>
    </row>
    <row r="24" ht="35.1" customHeight="1" spans="1:4">
      <c r="A24" s="184" t="s">
        <v>2257</v>
      </c>
      <c r="B24" s="184"/>
      <c r="C24" s="184"/>
      <c r="D24" s="184"/>
    </row>
  </sheetData>
  <mergeCells count="5">
    <mergeCell ref="A1:B1"/>
    <mergeCell ref="C1:D1"/>
    <mergeCell ref="A2:D2"/>
    <mergeCell ref="A3:C3"/>
    <mergeCell ref="A24:D24"/>
  </mergeCells>
  <pageMargins left="0.708661417322835" right="0.708661417322835" top="0.748031496062992" bottom="0.748031496062992" header="0.31496062992126" footer="0.31496062992126"/>
  <pageSetup paperSize="9" firstPageNumber="53" orientation="portrait" useFirstPageNumber="1"/>
  <headerFooter>
    <oddFooter>&amp;C第 &amp;P 页</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tabColor rgb="FF7030A0"/>
  </sheetPr>
  <dimension ref="A1:D24"/>
  <sheetViews>
    <sheetView showZeros="0" zoomScale="85" zoomScaleNormal="85" workbookViewId="0">
      <selection activeCell="I14" sqref="I14"/>
    </sheetView>
  </sheetViews>
  <sheetFormatPr defaultColWidth="9" defaultRowHeight="20.1" customHeight="1" outlineLevelCol="3"/>
  <cols>
    <col min="1" max="1" width="37.875" style="155" customWidth="1"/>
    <col min="2" max="2" width="12.75" style="156" customWidth="1"/>
    <col min="3" max="3" width="32.5" style="157" customWidth="1"/>
    <col min="4" max="4" width="13.5" style="158" customWidth="1"/>
    <col min="5" max="16384" width="9" style="159"/>
  </cols>
  <sheetData>
    <row r="1" customHeight="1" spans="1:4">
      <c r="A1" s="4" t="s">
        <v>2258</v>
      </c>
      <c r="B1" s="4"/>
      <c r="C1" s="4"/>
      <c r="D1" s="4"/>
    </row>
    <row r="2" ht="29.25" customHeight="1" spans="1:4">
      <c r="A2" s="160" t="s">
        <v>55</v>
      </c>
      <c r="B2" s="160"/>
      <c r="C2" s="160"/>
      <c r="D2" s="160"/>
    </row>
    <row r="3" customHeight="1" spans="1:4">
      <c r="A3" s="161"/>
      <c r="B3" s="161"/>
      <c r="C3" s="161"/>
      <c r="D3" s="162" t="s">
        <v>74</v>
      </c>
    </row>
    <row r="4" ht="29.25" customHeight="1" spans="1:4">
      <c r="A4" s="163" t="s">
        <v>1227</v>
      </c>
      <c r="B4" s="164" t="s">
        <v>130</v>
      </c>
      <c r="C4" s="165" t="s">
        <v>1228</v>
      </c>
      <c r="D4" s="166" t="s">
        <v>130</v>
      </c>
    </row>
    <row r="5" ht="29.25" customHeight="1" spans="1:4">
      <c r="A5" s="202" t="s">
        <v>135</v>
      </c>
      <c r="B5" s="147">
        <v>35026</v>
      </c>
      <c r="C5" s="203" t="s">
        <v>135</v>
      </c>
      <c r="D5" s="204">
        <v>35026</v>
      </c>
    </row>
    <row r="6" ht="29.25" customHeight="1" spans="1:4">
      <c r="A6" s="146" t="s">
        <v>136</v>
      </c>
      <c r="B6" s="147">
        <v>27500</v>
      </c>
      <c r="C6" s="205" t="s">
        <v>137</v>
      </c>
      <c r="D6" s="204">
        <v>23926</v>
      </c>
    </row>
    <row r="7" ht="29.25" customHeight="1" spans="1:4">
      <c r="A7" s="128" t="s">
        <v>1334</v>
      </c>
      <c r="B7" s="123"/>
      <c r="C7" s="206" t="s">
        <v>1335</v>
      </c>
      <c r="D7" s="125">
        <v>45</v>
      </c>
    </row>
    <row r="8" ht="29.25" customHeight="1" spans="1:4">
      <c r="A8" s="128" t="s">
        <v>2239</v>
      </c>
      <c r="B8" s="123"/>
      <c r="C8" s="207" t="s">
        <v>2240</v>
      </c>
      <c r="D8" s="125">
        <v>2779</v>
      </c>
    </row>
    <row r="9" ht="29.25" customHeight="1" spans="1:4">
      <c r="A9" s="128" t="s">
        <v>2241</v>
      </c>
      <c r="B9" s="123"/>
      <c r="C9" s="206" t="s">
        <v>1339</v>
      </c>
      <c r="D9" s="125">
        <v>10487</v>
      </c>
    </row>
    <row r="10" ht="29.25" customHeight="1" spans="1:4">
      <c r="A10" s="128" t="s">
        <v>2242</v>
      </c>
      <c r="B10" s="123"/>
      <c r="C10" s="206" t="s">
        <v>1341</v>
      </c>
      <c r="D10" s="125">
        <v>779</v>
      </c>
    </row>
    <row r="11" ht="29.25" customHeight="1" spans="1:4">
      <c r="A11" s="128" t="s">
        <v>2243</v>
      </c>
      <c r="B11" s="123">
        <v>25000</v>
      </c>
      <c r="C11" s="206" t="s">
        <v>1343</v>
      </c>
      <c r="D11" s="125">
        <v>1215</v>
      </c>
    </row>
    <row r="12" ht="29.25" customHeight="1" spans="1:4">
      <c r="A12" s="128" t="s">
        <v>2244</v>
      </c>
      <c r="B12" s="123"/>
      <c r="C12" s="206" t="s">
        <v>2245</v>
      </c>
      <c r="D12" s="125">
        <v>485</v>
      </c>
    </row>
    <row r="13" ht="29.25" customHeight="1" spans="1:4">
      <c r="A13" s="128" t="s">
        <v>2246</v>
      </c>
      <c r="B13" s="123"/>
      <c r="C13" s="206" t="s">
        <v>2247</v>
      </c>
      <c r="D13" s="125">
        <v>71</v>
      </c>
    </row>
    <row r="14" ht="29.25" customHeight="1" spans="1:4">
      <c r="A14" s="128" t="s">
        <v>2248</v>
      </c>
      <c r="B14" s="123"/>
      <c r="C14" s="206" t="s">
        <v>2249</v>
      </c>
      <c r="D14" s="125">
        <v>465</v>
      </c>
    </row>
    <row r="15" ht="29.25" customHeight="1" spans="1:4">
      <c r="A15" s="128" t="s">
        <v>2250</v>
      </c>
      <c r="B15" s="123"/>
      <c r="C15" s="206" t="s">
        <v>2251</v>
      </c>
      <c r="D15" s="125">
        <v>7600</v>
      </c>
    </row>
    <row r="16" ht="29.25" customHeight="1" spans="1:4">
      <c r="A16" s="208" t="s">
        <v>2252</v>
      </c>
      <c r="B16" s="123"/>
      <c r="C16" s="206"/>
      <c r="D16" s="209"/>
    </row>
    <row r="17" ht="29.25" customHeight="1" spans="1:4">
      <c r="A17" s="128" t="s">
        <v>2253</v>
      </c>
      <c r="B17" s="123">
        <v>2500</v>
      </c>
      <c r="C17" s="210"/>
      <c r="D17" s="211"/>
    </row>
    <row r="18" ht="29.25" customHeight="1" spans="1:4">
      <c r="A18" s="146" t="s">
        <v>173</v>
      </c>
      <c r="B18" s="147">
        <v>7526</v>
      </c>
      <c r="C18" s="148" t="s">
        <v>174</v>
      </c>
      <c r="D18" s="204">
        <v>11100</v>
      </c>
    </row>
    <row r="19" ht="29.25" customHeight="1" spans="1:4">
      <c r="A19" s="128" t="s">
        <v>175</v>
      </c>
      <c r="B19" s="147">
        <v>5431</v>
      </c>
      <c r="C19" s="206" t="s">
        <v>1356</v>
      </c>
      <c r="D19" s="204">
        <v>0</v>
      </c>
    </row>
    <row r="20" ht="29.25" customHeight="1" spans="1:4">
      <c r="A20" s="212" t="s">
        <v>2254</v>
      </c>
      <c r="B20" s="147"/>
      <c r="C20" s="206" t="s">
        <v>1359</v>
      </c>
      <c r="D20" s="204">
        <v>10500</v>
      </c>
    </row>
    <row r="21" ht="29.25" customHeight="1" spans="1:4">
      <c r="A21" s="213" t="s">
        <v>2255</v>
      </c>
      <c r="B21" s="147"/>
      <c r="C21" s="214" t="s">
        <v>2256</v>
      </c>
      <c r="D21" s="204">
        <v>600</v>
      </c>
    </row>
    <row r="22" ht="29.25" customHeight="1" spans="1:4">
      <c r="A22" s="215" t="s">
        <v>1497</v>
      </c>
      <c r="B22" s="216"/>
      <c r="C22" s="217"/>
      <c r="D22" s="218"/>
    </row>
    <row r="23" ht="29.25" customHeight="1" spans="1:4">
      <c r="A23" s="219" t="s">
        <v>1361</v>
      </c>
      <c r="B23" s="220">
        <v>2095</v>
      </c>
      <c r="C23" s="221"/>
      <c r="D23" s="222"/>
    </row>
    <row r="24" ht="35.1" customHeight="1" spans="1:4">
      <c r="A24" s="184" t="s">
        <v>2257</v>
      </c>
      <c r="B24" s="184"/>
      <c r="C24" s="184"/>
      <c r="D24" s="184"/>
    </row>
  </sheetData>
  <mergeCells count="5">
    <mergeCell ref="A1:B1"/>
    <mergeCell ref="C1:D1"/>
    <mergeCell ref="A2:D2"/>
    <mergeCell ref="A3:C3"/>
    <mergeCell ref="A24:D24"/>
  </mergeCells>
  <printOptions horizontalCentered="1"/>
  <pageMargins left="0.236220472440945" right="0.236220472440945" top="0.511811023622047" bottom="0.31496062992126" header="0.31496062992126" footer="0.31496062992126"/>
  <pageSetup paperSize="9" firstPageNumber="54" orientation="portrait" blackAndWhite="1" useFirstPageNumber="1" errors="blank"/>
  <headerFooter alignWithMargins="0">
    <oddFooter>&amp;C第 &amp;P 页</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H21" sqref="H21"/>
    </sheetView>
  </sheetViews>
  <sheetFormatPr defaultColWidth="9" defaultRowHeight="13.5" outlineLevelCol="3"/>
  <cols>
    <col min="1" max="4" width="22" customWidth="1"/>
    <col min="5" max="5" width="28.875" customWidth="1"/>
  </cols>
  <sheetData>
    <row r="1" ht="75.75" customHeight="1" spans="1:4">
      <c r="A1" s="79" t="s">
        <v>2259</v>
      </c>
      <c r="B1" s="80"/>
      <c r="C1" s="80"/>
      <c r="D1" s="80"/>
    </row>
    <row r="2" spans="1:4">
      <c r="A2" s="200" t="s">
        <v>2260</v>
      </c>
      <c r="B2" s="201"/>
      <c r="C2" s="201"/>
      <c r="D2" s="201"/>
    </row>
    <row r="3" spans="1:4">
      <c r="A3" s="201"/>
      <c r="B3" s="201"/>
      <c r="C3" s="201"/>
      <c r="D3" s="201"/>
    </row>
    <row r="4" spans="1:4">
      <c r="A4" s="201"/>
      <c r="B4" s="201"/>
      <c r="C4" s="201"/>
      <c r="D4" s="201"/>
    </row>
    <row r="5" spans="1:4">
      <c r="A5" s="201"/>
      <c r="B5" s="201"/>
      <c r="C5" s="201"/>
      <c r="D5" s="201"/>
    </row>
    <row r="6" spans="1:4">
      <c r="A6" s="201"/>
      <c r="B6" s="201"/>
      <c r="C6" s="201"/>
      <c r="D6" s="201"/>
    </row>
    <row r="7" spans="1:4">
      <c r="A7" s="201"/>
      <c r="B7" s="201"/>
      <c r="C7" s="201"/>
      <c r="D7" s="201"/>
    </row>
    <row r="8" spans="1:4">
      <c r="A8" s="201"/>
      <c r="B8" s="201"/>
      <c r="C8" s="201"/>
      <c r="D8" s="201"/>
    </row>
    <row r="9" spans="1:4">
      <c r="A9" s="201"/>
      <c r="B9" s="201"/>
      <c r="C9" s="201"/>
      <c r="D9" s="201"/>
    </row>
    <row r="10" spans="1:4">
      <c r="A10" s="201"/>
      <c r="B10" s="201"/>
      <c r="C10" s="201"/>
      <c r="D10" s="201"/>
    </row>
    <row r="11" spans="1:4">
      <c r="A11" s="201"/>
      <c r="B11" s="201"/>
      <c r="C11" s="201"/>
      <c r="D11" s="201"/>
    </row>
    <row r="12" spans="1:4">
      <c r="A12" s="201"/>
      <c r="B12" s="201"/>
      <c r="C12" s="201"/>
      <c r="D12" s="201"/>
    </row>
    <row r="13" spans="1:4">
      <c r="A13" s="201"/>
      <c r="B13" s="201"/>
      <c r="C13" s="201"/>
      <c r="D13" s="201"/>
    </row>
    <row r="14" spans="1:4">
      <c r="A14" s="201"/>
      <c r="B14" s="201"/>
      <c r="C14" s="201"/>
      <c r="D14" s="201"/>
    </row>
    <row r="15" spans="1:4">
      <c r="A15" s="201"/>
      <c r="B15" s="201"/>
      <c r="C15" s="201"/>
      <c r="D15" s="201"/>
    </row>
    <row r="16" spans="1:4">
      <c r="A16" s="201"/>
      <c r="B16" s="201"/>
      <c r="C16" s="201"/>
      <c r="D16" s="201"/>
    </row>
    <row r="17" spans="1:4">
      <c r="A17" s="201"/>
      <c r="B17" s="201"/>
      <c r="C17" s="201"/>
      <c r="D17" s="201"/>
    </row>
    <row r="18" spans="1:4">
      <c r="A18" s="201"/>
      <c r="B18" s="201"/>
      <c r="C18" s="201"/>
      <c r="D18" s="201"/>
    </row>
    <row r="19" spans="1:4">
      <c r="A19" s="201"/>
      <c r="B19" s="201"/>
      <c r="C19" s="201"/>
      <c r="D19" s="201"/>
    </row>
    <row r="20" spans="1:4">
      <c r="A20" s="201"/>
      <c r="B20" s="201"/>
      <c r="C20" s="201"/>
      <c r="D20" s="201"/>
    </row>
    <row r="21" spans="1:4">
      <c r="A21" s="201"/>
      <c r="B21" s="201"/>
      <c r="C21" s="201"/>
      <c r="D21" s="201"/>
    </row>
    <row r="22" spans="1:4">
      <c r="A22" s="201"/>
      <c r="B22" s="201"/>
      <c r="C22" s="201"/>
      <c r="D22" s="201"/>
    </row>
    <row r="23" spans="1:4">
      <c r="A23" s="201"/>
      <c r="B23" s="201"/>
      <c r="C23" s="201"/>
      <c r="D23" s="201"/>
    </row>
    <row r="24" spans="1:4">
      <c r="A24" s="201"/>
      <c r="B24" s="201"/>
      <c r="C24" s="201"/>
      <c r="D24" s="201"/>
    </row>
    <row r="25" spans="1:4">
      <c r="A25" s="201"/>
      <c r="B25" s="201"/>
      <c r="C25" s="201"/>
      <c r="D25" s="201"/>
    </row>
    <row r="26" spans="1:4">
      <c r="A26" s="201"/>
      <c r="B26" s="201"/>
      <c r="C26" s="201"/>
      <c r="D26" s="201"/>
    </row>
    <row r="27" ht="66.75" customHeight="1" spans="1:4">
      <c r="A27" s="201"/>
      <c r="B27" s="201"/>
      <c r="C27" s="201"/>
      <c r="D27" s="201"/>
    </row>
    <row r="28" ht="14.25" hidden="1" customHeight="1" spans="1:4">
      <c r="A28" s="201"/>
      <c r="B28" s="201"/>
      <c r="C28" s="201"/>
      <c r="D28" s="201"/>
    </row>
    <row r="29" ht="14.25" hidden="1" customHeight="1" spans="1:4">
      <c r="A29" s="201"/>
      <c r="B29" s="201"/>
      <c r="C29" s="201"/>
      <c r="D29" s="201"/>
    </row>
    <row r="30" ht="14.25" hidden="1" customHeight="1" spans="1:4">
      <c r="A30" s="201"/>
      <c r="B30" s="201"/>
      <c r="C30" s="201"/>
      <c r="D30" s="201"/>
    </row>
    <row r="31" ht="14.25" hidden="1" customHeight="1" spans="1:4">
      <c r="A31" s="201"/>
      <c r="B31" s="201"/>
      <c r="C31" s="201"/>
      <c r="D31" s="201"/>
    </row>
    <row r="32" ht="14.25" hidden="1" customHeight="1" spans="1:4">
      <c r="A32" s="201"/>
      <c r="B32" s="201"/>
      <c r="C32" s="201"/>
      <c r="D32" s="201"/>
    </row>
    <row r="33" ht="14.25" hidden="1" customHeight="1" spans="1:4">
      <c r="A33" s="201"/>
      <c r="B33" s="201"/>
      <c r="C33" s="201"/>
      <c r="D33" s="201"/>
    </row>
    <row r="34" ht="14.25" hidden="1" customHeight="1" spans="1:4">
      <c r="A34" s="201"/>
      <c r="B34" s="201"/>
      <c r="C34" s="201"/>
      <c r="D34" s="201"/>
    </row>
    <row r="35" ht="18.75" customHeight="1" spans="1:4">
      <c r="A35" s="201"/>
      <c r="B35" s="201"/>
      <c r="C35" s="201"/>
      <c r="D35" s="201"/>
    </row>
  </sheetData>
  <mergeCells count="2">
    <mergeCell ref="A1:D1"/>
    <mergeCell ref="A2:D35"/>
  </mergeCells>
  <pageMargins left="0.708661417322835" right="0.708661417322835" top="1.37795275590551" bottom="0.748031496062992" header="0.31496062992126" footer="0.31496062992126"/>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tabColor rgb="FF7030A0"/>
  </sheetPr>
  <dimension ref="A1:B52"/>
  <sheetViews>
    <sheetView tabSelected="1" zoomScale="70" zoomScaleNormal="70" topLeftCell="A15" workbookViewId="0">
      <selection activeCell="A34" sqref="A34"/>
    </sheetView>
  </sheetViews>
  <sheetFormatPr defaultColWidth="9" defaultRowHeight="20.1" customHeight="1" outlineLevelCol="1"/>
  <cols>
    <col min="1" max="1" width="76.5" style="185" customWidth="1"/>
    <col min="2" max="2" width="24.875" style="158" customWidth="1"/>
    <col min="3" max="16384" width="9" style="159"/>
  </cols>
  <sheetData>
    <row r="1" customHeight="1" spans="1:2">
      <c r="A1" s="4" t="s">
        <v>2261</v>
      </c>
      <c r="B1" s="4"/>
    </row>
    <row r="2" ht="42.75" customHeight="1" spans="1:2">
      <c r="A2" s="160" t="s">
        <v>57</v>
      </c>
      <c r="B2" s="160"/>
    </row>
    <row r="3" customHeight="1" spans="1:2">
      <c r="A3" s="186"/>
      <c r="B3" s="162" t="s">
        <v>74</v>
      </c>
    </row>
    <row r="4" ht="24" customHeight="1" spans="1:2">
      <c r="A4" s="187" t="s">
        <v>1228</v>
      </c>
      <c r="B4" s="188" t="s">
        <v>2162</v>
      </c>
    </row>
    <row r="5" ht="21.75" customHeight="1" spans="1:2">
      <c r="A5" s="189" t="s">
        <v>137</v>
      </c>
      <c r="B5" s="190">
        <f>B6+B9+B14+B24+B31+B35+B37+B39+B50</f>
        <v>23926</v>
      </c>
    </row>
    <row r="6" customHeight="1" spans="1:2">
      <c r="A6" s="191" t="s">
        <v>1335</v>
      </c>
      <c r="B6" s="192">
        <v>45</v>
      </c>
    </row>
    <row r="7" customHeight="1" spans="1:2">
      <c r="A7" s="193" t="s">
        <v>2262</v>
      </c>
      <c r="B7" s="194">
        <v>45</v>
      </c>
    </row>
    <row r="8" customHeight="1" spans="1:2">
      <c r="A8" s="193" t="s">
        <v>2263</v>
      </c>
      <c r="B8" s="194">
        <v>45</v>
      </c>
    </row>
    <row r="9" customHeight="1" spans="1:2">
      <c r="A9" s="191" t="s">
        <v>1337</v>
      </c>
      <c r="B9" s="194">
        <v>2779</v>
      </c>
    </row>
    <row r="10" customHeight="1" spans="1:2">
      <c r="A10" s="195" t="s">
        <v>1368</v>
      </c>
      <c r="B10" s="194"/>
    </row>
    <row r="11" customHeight="1" spans="1:2">
      <c r="A11" s="195" t="s">
        <v>1369</v>
      </c>
      <c r="B11" s="194">
        <v>349</v>
      </c>
    </row>
    <row r="12" customHeight="1" spans="1:2">
      <c r="A12" s="195" t="s">
        <v>1370</v>
      </c>
      <c r="B12" s="194">
        <v>510</v>
      </c>
    </row>
    <row r="13" customHeight="1" spans="1:2">
      <c r="A13" s="195" t="s">
        <v>2264</v>
      </c>
      <c r="B13" s="194">
        <v>1920</v>
      </c>
    </row>
    <row r="14" customHeight="1" spans="1:2">
      <c r="A14" s="191" t="s">
        <v>1339</v>
      </c>
      <c r="B14" s="194">
        <v>10487</v>
      </c>
    </row>
    <row r="15" customHeight="1" spans="1:2">
      <c r="A15" s="191" t="s">
        <v>1372</v>
      </c>
      <c r="B15" s="194">
        <v>9814</v>
      </c>
    </row>
    <row r="16" customHeight="1" spans="1:2">
      <c r="A16" s="196" t="s">
        <v>1374</v>
      </c>
      <c r="B16" s="194"/>
    </row>
    <row r="17" customHeight="1" spans="1:2">
      <c r="A17" s="196" t="s">
        <v>1376</v>
      </c>
      <c r="B17" s="194"/>
    </row>
    <row r="18" customHeight="1" spans="1:2">
      <c r="A18" s="196" t="s">
        <v>1377</v>
      </c>
      <c r="B18" s="194">
        <v>673</v>
      </c>
    </row>
    <row r="19" customHeight="1" spans="1:2">
      <c r="A19" s="191" t="s">
        <v>1378</v>
      </c>
      <c r="B19" s="194"/>
    </row>
    <row r="20" customHeight="1" spans="1:2">
      <c r="A20" s="196" t="s">
        <v>1379</v>
      </c>
      <c r="B20" s="194"/>
    </row>
    <row r="21" customHeight="1" spans="1:2">
      <c r="A21" s="196" t="s">
        <v>1380</v>
      </c>
      <c r="B21" s="194"/>
    </row>
    <row r="22" customHeight="1" spans="1:2">
      <c r="A22" s="191" t="s">
        <v>2265</v>
      </c>
      <c r="B22" s="194"/>
    </row>
    <row r="23" customHeight="1" spans="1:2">
      <c r="A23" s="191" t="s">
        <v>2266</v>
      </c>
      <c r="B23" s="194"/>
    </row>
    <row r="24" customHeight="1" spans="1:2">
      <c r="A24" s="191" t="s">
        <v>1341</v>
      </c>
      <c r="B24" s="194">
        <v>779</v>
      </c>
    </row>
    <row r="25" customHeight="1" spans="1:2">
      <c r="A25" s="196" t="s">
        <v>2267</v>
      </c>
      <c r="B25" s="194">
        <v>16</v>
      </c>
    </row>
    <row r="26" customHeight="1" spans="1:2">
      <c r="A26" s="196" t="s">
        <v>2268</v>
      </c>
      <c r="B26" s="194">
        <v>16</v>
      </c>
    </row>
    <row r="27" customHeight="1" spans="1:2">
      <c r="A27" s="196" t="s">
        <v>2269</v>
      </c>
      <c r="B27" s="194"/>
    </row>
    <row r="28" customHeight="1" spans="1:2">
      <c r="A28" s="196" t="s">
        <v>2270</v>
      </c>
      <c r="B28" s="194"/>
    </row>
    <row r="29" customHeight="1" spans="1:2">
      <c r="A29" s="196" t="s">
        <v>2271</v>
      </c>
      <c r="B29" s="194">
        <v>763</v>
      </c>
    </row>
    <row r="30" customHeight="1" spans="1:2">
      <c r="A30" s="196" t="s">
        <v>1370</v>
      </c>
      <c r="B30" s="194">
        <v>763</v>
      </c>
    </row>
    <row r="31" customHeight="1" spans="1:2">
      <c r="A31" s="196" t="s">
        <v>1343</v>
      </c>
      <c r="B31" s="194">
        <v>1215</v>
      </c>
    </row>
    <row r="32" customHeight="1" spans="1:2">
      <c r="A32" s="196" t="s">
        <v>937</v>
      </c>
      <c r="B32" s="194">
        <v>146.36</v>
      </c>
    </row>
    <row r="33" customHeight="1" spans="1:2">
      <c r="A33" s="196" t="s">
        <v>2272</v>
      </c>
      <c r="B33" s="194">
        <v>5</v>
      </c>
    </row>
    <row r="34" customHeight="1" spans="1:2">
      <c r="A34" s="196" t="s">
        <v>2053</v>
      </c>
      <c r="B34" s="194">
        <v>1063.2</v>
      </c>
    </row>
    <row r="35" customHeight="1" spans="1:2">
      <c r="A35" s="195" t="s">
        <v>2245</v>
      </c>
      <c r="B35" s="194">
        <v>485</v>
      </c>
    </row>
    <row r="36" customHeight="1" spans="1:2">
      <c r="A36" s="196" t="s">
        <v>717</v>
      </c>
      <c r="B36" s="194">
        <v>485</v>
      </c>
    </row>
    <row r="37" customHeight="1" spans="1:2">
      <c r="A37" s="196" t="s">
        <v>2247</v>
      </c>
      <c r="B37" s="194">
        <v>71</v>
      </c>
    </row>
    <row r="38" customHeight="1" spans="1:2">
      <c r="A38" s="196" t="s">
        <v>759</v>
      </c>
      <c r="B38" s="194">
        <v>71</v>
      </c>
    </row>
    <row r="39" customHeight="1" spans="1:2">
      <c r="A39" s="195" t="s">
        <v>2249</v>
      </c>
      <c r="B39" s="194">
        <v>465</v>
      </c>
    </row>
    <row r="40" customHeight="1" spans="1:2">
      <c r="A40" s="196" t="s">
        <v>1394</v>
      </c>
      <c r="B40" s="194"/>
    </row>
    <row r="41" customHeight="1" spans="1:2">
      <c r="A41" s="196" t="s">
        <v>1401</v>
      </c>
      <c r="B41" s="194"/>
    </row>
    <row r="42" customHeight="1" spans="1:2">
      <c r="A42" s="196" t="s">
        <v>1403</v>
      </c>
      <c r="B42" s="194"/>
    </row>
    <row r="43" customHeight="1" spans="1:2">
      <c r="A43" s="196" t="s">
        <v>2273</v>
      </c>
      <c r="B43" s="194">
        <v>124</v>
      </c>
    </row>
    <row r="44" customHeight="1" spans="1:2">
      <c r="A44" s="196" t="s">
        <v>2274</v>
      </c>
      <c r="B44" s="194">
        <v>220</v>
      </c>
    </row>
    <row r="45" customHeight="1" spans="1:2">
      <c r="A45" s="196" t="s">
        <v>2275</v>
      </c>
      <c r="B45" s="194">
        <v>38.75</v>
      </c>
    </row>
    <row r="46" customHeight="1" spans="1:2">
      <c r="A46" s="196" t="s">
        <v>2276</v>
      </c>
      <c r="B46" s="194"/>
    </row>
    <row r="47" customHeight="1" spans="1:2">
      <c r="A47" s="196" t="s">
        <v>2277</v>
      </c>
      <c r="B47" s="194"/>
    </row>
    <row r="48" customHeight="1" spans="1:2">
      <c r="A48" s="196" t="s">
        <v>2278</v>
      </c>
      <c r="B48" s="194"/>
    </row>
    <row r="49" customHeight="1" spans="1:2">
      <c r="A49" s="196" t="s">
        <v>2279</v>
      </c>
      <c r="B49" s="194">
        <v>82.25</v>
      </c>
    </row>
    <row r="50" customHeight="1" spans="1:2">
      <c r="A50" s="196" t="s">
        <v>2251</v>
      </c>
      <c r="B50" s="194">
        <v>7600</v>
      </c>
    </row>
    <row r="51" customHeight="1" spans="1:2">
      <c r="A51" s="197" t="s">
        <v>2280</v>
      </c>
      <c r="B51" s="198">
        <v>7600</v>
      </c>
    </row>
    <row r="52" ht="35.1" customHeight="1" spans="1:2">
      <c r="A52" s="199" t="s">
        <v>2281</v>
      </c>
      <c r="B52" s="199"/>
    </row>
  </sheetData>
  <autoFilter ref="A4:C52">
    <extLst/>
  </autoFilter>
  <mergeCells count="3">
    <mergeCell ref="A1:B1"/>
    <mergeCell ref="A2:B2"/>
    <mergeCell ref="A52:B52"/>
  </mergeCells>
  <printOptions horizontalCentered="1"/>
  <pageMargins left="0.236220472440945" right="0.236220472440945" top="0.31496062992126" bottom="0.31496062992126" header="0.31496062992126" footer="0.31496062992126"/>
  <pageSetup paperSize="9" scale="84" firstPageNumber="55" fitToWidth="0" fitToHeight="0" orientation="portrait" blackAndWhite="1" useFirstPageNumber="1" errors="blank"/>
  <headerFooter alignWithMargins="0">
    <oddFooter>&amp;C第 &amp;P 页</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16"/>
  <sheetViews>
    <sheetView showZeros="0" workbookViewId="0">
      <selection activeCell="A16" sqref="A16:D16"/>
    </sheetView>
  </sheetViews>
  <sheetFormatPr defaultColWidth="9" defaultRowHeight="20.1" customHeight="1" outlineLevelCol="4"/>
  <cols>
    <col min="1" max="1" width="41.75" style="155" customWidth="1"/>
    <col min="2" max="2" width="11.875" style="156" customWidth="1"/>
    <col min="3" max="3" width="42.75" style="157" customWidth="1"/>
    <col min="4" max="4" width="12" style="158" customWidth="1"/>
    <col min="5" max="5" width="13" style="159" customWidth="1"/>
    <col min="6" max="16384" width="9" style="159"/>
  </cols>
  <sheetData>
    <row r="1" customHeight="1" spans="1:4">
      <c r="A1" s="4" t="s">
        <v>2282</v>
      </c>
      <c r="B1" s="4"/>
      <c r="C1" s="4"/>
      <c r="D1" s="4"/>
    </row>
    <row r="2" ht="29.25" customHeight="1" spans="1:4">
      <c r="A2" s="160" t="s">
        <v>59</v>
      </c>
      <c r="B2" s="160"/>
      <c r="C2" s="160"/>
      <c r="D2" s="160"/>
    </row>
    <row r="3" customHeight="1" spans="1:4">
      <c r="A3" s="161"/>
      <c r="B3" s="161"/>
      <c r="C3" s="161"/>
      <c r="D3" s="162" t="s">
        <v>74</v>
      </c>
    </row>
    <row r="4" ht="38.25" customHeight="1" spans="1:4">
      <c r="A4" s="163" t="s">
        <v>1411</v>
      </c>
      <c r="B4" s="164" t="s">
        <v>130</v>
      </c>
      <c r="C4" s="165" t="s">
        <v>1228</v>
      </c>
      <c r="D4" s="166" t="s">
        <v>130</v>
      </c>
    </row>
    <row r="5" ht="38.25" customHeight="1" spans="1:5">
      <c r="A5" s="167" t="s">
        <v>1229</v>
      </c>
      <c r="B5" s="147">
        <f>SUM(B6:B15)</f>
        <v>5431.31</v>
      </c>
      <c r="C5" s="168" t="s">
        <v>1230</v>
      </c>
      <c r="D5" s="169">
        <v>0</v>
      </c>
      <c r="E5" s="156"/>
    </row>
    <row r="6" ht="38.25" customHeight="1" spans="1:5">
      <c r="A6" s="170" t="s">
        <v>1414</v>
      </c>
      <c r="B6" s="129">
        <v>859</v>
      </c>
      <c r="C6" s="171"/>
      <c r="D6" s="172"/>
      <c r="E6" s="173"/>
    </row>
    <row r="7" ht="38.25" customHeight="1" spans="1:5">
      <c r="A7" s="170" t="s">
        <v>2283</v>
      </c>
      <c r="B7" s="174">
        <f>16+1622-859</f>
        <v>779</v>
      </c>
      <c r="C7" s="175"/>
      <c r="D7" s="176"/>
      <c r="E7" s="173"/>
    </row>
    <row r="8" ht="38.25" customHeight="1" spans="1:4">
      <c r="A8" s="170" t="s">
        <v>1412</v>
      </c>
      <c r="B8" s="174"/>
      <c r="C8" s="175"/>
      <c r="D8" s="176"/>
    </row>
    <row r="9" ht="38.25" customHeight="1" spans="1:4">
      <c r="A9" s="170" t="s">
        <v>2284</v>
      </c>
      <c r="B9" s="174"/>
      <c r="C9" s="175"/>
      <c r="D9" s="176"/>
    </row>
    <row r="10" ht="38.25" customHeight="1" spans="1:4">
      <c r="A10" s="170" t="s">
        <v>2285</v>
      </c>
      <c r="B10" s="174">
        <v>1860.75</v>
      </c>
      <c r="C10" s="175"/>
      <c r="D10" s="176"/>
    </row>
    <row r="11" ht="38.25" customHeight="1" spans="1:4">
      <c r="A11" s="170" t="s">
        <v>1416</v>
      </c>
      <c r="B11" s="174">
        <v>1932.56</v>
      </c>
      <c r="C11" s="175"/>
      <c r="D11" s="172"/>
    </row>
    <row r="12" ht="38.25" customHeight="1" spans="1:4">
      <c r="A12" s="170"/>
      <c r="B12" s="174"/>
      <c r="C12" s="175"/>
      <c r="D12" s="176"/>
    </row>
    <row r="13" ht="38.25" customHeight="1" spans="1:4">
      <c r="A13" s="170"/>
      <c r="B13" s="177"/>
      <c r="C13" s="175"/>
      <c r="D13" s="176"/>
    </row>
    <row r="14" ht="38.25" customHeight="1" spans="1:4">
      <c r="A14" s="178"/>
      <c r="B14" s="179"/>
      <c r="C14" s="175"/>
      <c r="D14" s="176"/>
    </row>
    <row r="15" ht="38.25" customHeight="1" spans="1:4">
      <c r="A15" s="180"/>
      <c r="B15" s="181"/>
      <c r="C15" s="182"/>
      <c r="D15" s="183"/>
    </row>
    <row r="16" ht="27" customHeight="1" spans="1:4">
      <c r="A16" s="184" t="s">
        <v>2286</v>
      </c>
      <c r="B16" s="184"/>
      <c r="C16" s="184"/>
      <c r="D16" s="184"/>
    </row>
  </sheetData>
  <mergeCells count="5">
    <mergeCell ref="A1:B1"/>
    <mergeCell ref="C1:D1"/>
    <mergeCell ref="A2:D2"/>
    <mergeCell ref="A3:C3"/>
    <mergeCell ref="A16:D16"/>
  </mergeCells>
  <printOptions horizontalCentered="1"/>
  <pageMargins left="0.15748031496063" right="0.15748031496063" top="0.511811023622047" bottom="0.31496062992126" header="0.31496062992126" footer="0.31496062992126"/>
  <pageSetup paperSize="9" scale="85" firstPageNumber="56" orientation="portrait" blackAndWhite="1" useFirstPageNumber="1" errors="blank"/>
  <headerFooter alignWithMargins="0">
    <oddFooter>&amp;C第 &amp;P 页</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rgb="FF7030A0"/>
  </sheetPr>
  <dimension ref="A1:F23"/>
  <sheetViews>
    <sheetView showZeros="0" zoomScale="115" zoomScaleNormal="115" workbookViewId="0">
      <selection activeCell="G16" sqref="G16"/>
    </sheetView>
  </sheetViews>
  <sheetFormatPr defaultColWidth="12.75" defaultRowHeight="13.5" outlineLevelCol="5"/>
  <cols>
    <col min="1" max="1" width="33.375" style="100" customWidth="1"/>
    <col min="2" max="2" width="13.5" style="109" customWidth="1"/>
    <col min="3" max="3" width="35.75" style="110" customWidth="1"/>
    <col min="4" max="4" width="13.5" style="111" customWidth="1"/>
    <col min="5" max="5" width="9" style="100" customWidth="1"/>
    <col min="6" max="6" width="11.25" style="100" customWidth="1"/>
    <col min="7" max="250" width="9" style="100" customWidth="1"/>
    <col min="251" max="251" width="29.625" style="100" customWidth="1"/>
    <col min="252" max="252" width="12.75" style="100"/>
    <col min="253" max="253" width="29.75" style="100" customWidth="1"/>
    <col min="254" max="254" width="17" style="100" customWidth="1"/>
    <col min="255" max="255" width="37" style="100" customWidth="1"/>
    <col min="256" max="256" width="17.375" style="100" customWidth="1"/>
    <col min="257" max="506" width="9" style="100" customWidth="1"/>
    <col min="507" max="507" width="29.625" style="100" customWidth="1"/>
    <col min="508" max="508" width="12.75" style="100"/>
    <col min="509" max="509" width="29.75" style="100" customWidth="1"/>
    <col min="510" max="510" width="17" style="100" customWidth="1"/>
    <col min="511" max="511" width="37" style="100" customWidth="1"/>
    <col min="512" max="512" width="17.375" style="100" customWidth="1"/>
    <col min="513" max="762" width="9" style="100" customWidth="1"/>
    <col min="763" max="763" width="29.625" style="100" customWidth="1"/>
    <col min="764" max="764" width="12.75" style="100"/>
    <col min="765" max="765" width="29.75" style="100" customWidth="1"/>
    <col min="766" max="766" width="17" style="100" customWidth="1"/>
    <col min="767" max="767" width="37" style="100" customWidth="1"/>
    <col min="768" max="768" width="17.375" style="100" customWidth="1"/>
    <col min="769" max="1018" width="9" style="100" customWidth="1"/>
    <col min="1019" max="1019" width="29.625" style="100" customWidth="1"/>
    <col min="1020" max="1020" width="12.75" style="100"/>
    <col min="1021" max="1021" width="29.75" style="100" customWidth="1"/>
    <col min="1022" max="1022" width="17" style="100" customWidth="1"/>
    <col min="1023" max="1023" width="37" style="100" customWidth="1"/>
    <col min="1024" max="1024" width="17.375" style="100" customWidth="1"/>
    <col min="1025" max="1274" width="9" style="100" customWidth="1"/>
    <col min="1275" max="1275" width="29.625" style="100" customWidth="1"/>
    <col min="1276" max="1276" width="12.75" style="100"/>
    <col min="1277" max="1277" width="29.75" style="100" customWidth="1"/>
    <col min="1278" max="1278" width="17" style="100" customWidth="1"/>
    <col min="1279" max="1279" width="37" style="100" customWidth="1"/>
    <col min="1280" max="1280" width="17.375" style="100" customWidth="1"/>
    <col min="1281" max="1530" width="9" style="100" customWidth="1"/>
    <col min="1531" max="1531" width="29.625" style="100" customWidth="1"/>
    <col min="1532" max="1532" width="12.75" style="100"/>
    <col min="1533" max="1533" width="29.75" style="100" customWidth="1"/>
    <col min="1534" max="1534" width="17" style="100" customWidth="1"/>
    <col min="1535" max="1535" width="37" style="100" customWidth="1"/>
    <col min="1536" max="1536" width="17.375" style="100" customWidth="1"/>
    <col min="1537" max="1786" width="9" style="100" customWidth="1"/>
    <col min="1787" max="1787" width="29.625" style="100" customWidth="1"/>
    <col min="1788" max="1788" width="12.75" style="100"/>
    <col min="1789" max="1789" width="29.75" style="100" customWidth="1"/>
    <col min="1790" max="1790" width="17" style="100" customWidth="1"/>
    <col min="1791" max="1791" width="37" style="100" customWidth="1"/>
    <col min="1792" max="1792" width="17.375" style="100" customWidth="1"/>
    <col min="1793" max="2042" width="9" style="100" customWidth="1"/>
    <col min="2043" max="2043" width="29.625" style="100" customWidth="1"/>
    <col min="2044" max="2044" width="12.75" style="100"/>
    <col min="2045" max="2045" width="29.75" style="100" customWidth="1"/>
    <col min="2046" max="2046" width="17" style="100" customWidth="1"/>
    <col min="2047" max="2047" width="37" style="100" customWidth="1"/>
    <col min="2048" max="2048" width="17.375" style="100" customWidth="1"/>
    <col min="2049" max="2298" width="9" style="100" customWidth="1"/>
    <col min="2299" max="2299" width="29.625" style="100" customWidth="1"/>
    <col min="2300" max="2300" width="12.75" style="100"/>
    <col min="2301" max="2301" width="29.75" style="100" customWidth="1"/>
    <col min="2302" max="2302" width="17" style="100" customWidth="1"/>
    <col min="2303" max="2303" width="37" style="100" customWidth="1"/>
    <col min="2304" max="2304" width="17.375" style="100" customWidth="1"/>
    <col min="2305" max="2554" width="9" style="100" customWidth="1"/>
    <col min="2555" max="2555" width="29.625" style="100" customWidth="1"/>
    <col min="2556" max="2556" width="12.75" style="100"/>
    <col min="2557" max="2557" width="29.75" style="100" customWidth="1"/>
    <col min="2558" max="2558" width="17" style="100" customWidth="1"/>
    <col min="2559" max="2559" width="37" style="100" customWidth="1"/>
    <col min="2560" max="2560" width="17.375" style="100" customWidth="1"/>
    <col min="2561" max="2810" width="9" style="100" customWidth="1"/>
    <col min="2811" max="2811" width="29.625" style="100" customWidth="1"/>
    <col min="2812" max="2812" width="12.75" style="100"/>
    <col min="2813" max="2813" width="29.75" style="100" customWidth="1"/>
    <col min="2814" max="2814" width="17" style="100" customWidth="1"/>
    <col min="2815" max="2815" width="37" style="100" customWidth="1"/>
    <col min="2816" max="2816" width="17.375" style="100" customWidth="1"/>
    <col min="2817" max="3066" width="9" style="100" customWidth="1"/>
    <col min="3067" max="3067" width="29.625" style="100" customWidth="1"/>
    <col min="3068" max="3068" width="12.75" style="100"/>
    <col min="3069" max="3069" width="29.75" style="100" customWidth="1"/>
    <col min="3070" max="3070" width="17" style="100" customWidth="1"/>
    <col min="3071" max="3071" width="37" style="100" customWidth="1"/>
    <col min="3072" max="3072" width="17.375" style="100" customWidth="1"/>
    <col min="3073" max="3322" width="9" style="100" customWidth="1"/>
    <col min="3323" max="3323" width="29.625" style="100" customWidth="1"/>
    <col min="3324" max="3324" width="12.75" style="100"/>
    <col min="3325" max="3325" width="29.75" style="100" customWidth="1"/>
    <col min="3326" max="3326" width="17" style="100" customWidth="1"/>
    <col min="3327" max="3327" width="37" style="100" customWidth="1"/>
    <col min="3328" max="3328" width="17.375" style="100" customWidth="1"/>
    <col min="3329" max="3578" width="9" style="100" customWidth="1"/>
    <col min="3579" max="3579" width="29.625" style="100" customWidth="1"/>
    <col min="3580" max="3580" width="12.75" style="100"/>
    <col min="3581" max="3581" width="29.75" style="100" customWidth="1"/>
    <col min="3582" max="3582" width="17" style="100" customWidth="1"/>
    <col min="3583" max="3583" width="37" style="100" customWidth="1"/>
    <col min="3584" max="3584" width="17.375" style="100" customWidth="1"/>
    <col min="3585" max="3834" width="9" style="100" customWidth="1"/>
    <col min="3835" max="3835" width="29.625" style="100" customWidth="1"/>
    <col min="3836" max="3836" width="12.75" style="100"/>
    <col min="3837" max="3837" width="29.75" style="100" customWidth="1"/>
    <col min="3838" max="3838" width="17" style="100" customWidth="1"/>
    <col min="3839" max="3839" width="37" style="100" customWidth="1"/>
    <col min="3840" max="3840" width="17.375" style="100" customWidth="1"/>
    <col min="3841" max="4090" width="9" style="100" customWidth="1"/>
    <col min="4091" max="4091" width="29.625" style="100" customWidth="1"/>
    <col min="4092" max="4092" width="12.75" style="100"/>
    <col min="4093" max="4093" width="29.75" style="100" customWidth="1"/>
    <col min="4094" max="4094" width="17" style="100" customWidth="1"/>
    <col min="4095" max="4095" width="37" style="100" customWidth="1"/>
    <col min="4096" max="4096" width="17.375" style="100" customWidth="1"/>
    <col min="4097" max="4346" width="9" style="100" customWidth="1"/>
    <col min="4347" max="4347" width="29.625" style="100" customWidth="1"/>
    <col min="4348" max="4348" width="12.75" style="100"/>
    <col min="4349" max="4349" width="29.75" style="100" customWidth="1"/>
    <col min="4350" max="4350" width="17" style="100" customWidth="1"/>
    <col min="4351" max="4351" width="37" style="100" customWidth="1"/>
    <col min="4352" max="4352" width="17.375" style="100" customWidth="1"/>
    <col min="4353" max="4602" width="9" style="100" customWidth="1"/>
    <col min="4603" max="4603" width="29.625" style="100" customWidth="1"/>
    <col min="4604" max="4604" width="12.75" style="100"/>
    <col min="4605" max="4605" width="29.75" style="100" customWidth="1"/>
    <col min="4606" max="4606" width="17" style="100" customWidth="1"/>
    <col min="4607" max="4607" width="37" style="100" customWidth="1"/>
    <col min="4608" max="4608" width="17.375" style="100" customWidth="1"/>
    <col min="4609" max="4858" width="9" style="100" customWidth="1"/>
    <col min="4859" max="4859" width="29.625" style="100" customWidth="1"/>
    <col min="4860" max="4860" width="12.75" style="100"/>
    <col min="4861" max="4861" width="29.75" style="100" customWidth="1"/>
    <col min="4862" max="4862" width="17" style="100" customWidth="1"/>
    <col min="4863" max="4863" width="37" style="100" customWidth="1"/>
    <col min="4864" max="4864" width="17.375" style="100" customWidth="1"/>
    <col min="4865" max="5114" width="9" style="100" customWidth="1"/>
    <col min="5115" max="5115" width="29.625" style="100" customWidth="1"/>
    <col min="5116" max="5116" width="12.75" style="100"/>
    <col min="5117" max="5117" width="29.75" style="100" customWidth="1"/>
    <col min="5118" max="5118" width="17" style="100" customWidth="1"/>
    <col min="5119" max="5119" width="37" style="100" customWidth="1"/>
    <col min="5120" max="5120" width="17.375" style="100" customWidth="1"/>
    <col min="5121" max="5370" width="9" style="100" customWidth="1"/>
    <col min="5371" max="5371" width="29.625" style="100" customWidth="1"/>
    <col min="5372" max="5372" width="12.75" style="100"/>
    <col min="5373" max="5373" width="29.75" style="100" customWidth="1"/>
    <col min="5374" max="5374" width="17" style="100" customWidth="1"/>
    <col min="5375" max="5375" width="37" style="100" customWidth="1"/>
    <col min="5376" max="5376" width="17.375" style="100" customWidth="1"/>
    <col min="5377" max="5626" width="9" style="100" customWidth="1"/>
    <col min="5627" max="5627" width="29.625" style="100" customWidth="1"/>
    <col min="5628" max="5628" width="12.75" style="100"/>
    <col min="5629" max="5629" width="29.75" style="100" customWidth="1"/>
    <col min="5630" max="5630" width="17" style="100" customWidth="1"/>
    <col min="5631" max="5631" width="37" style="100" customWidth="1"/>
    <col min="5632" max="5632" width="17.375" style="100" customWidth="1"/>
    <col min="5633" max="5882" width="9" style="100" customWidth="1"/>
    <col min="5883" max="5883" width="29.625" style="100" customWidth="1"/>
    <col min="5884" max="5884" width="12.75" style="100"/>
    <col min="5885" max="5885" width="29.75" style="100" customWidth="1"/>
    <col min="5886" max="5886" width="17" style="100" customWidth="1"/>
    <col min="5887" max="5887" width="37" style="100" customWidth="1"/>
    <col min="5888" max="5888" width="17.375" style="100" customWidth="1"/>
    <col min="5889" max="6138" width="9" style="100" customWidth="1"/>
    <col min="6139" max="6139" width="29.625" style="100" customWidth="1"/>
    <col min="6140" max="6140" width="12.75" style="100"/>
    <col min="6141" max="6141" width="29.75" style="100" customWidth="1"/>
    <col min="6142" max="6142" width="17" style="100" customWidth="1"/>
    <col min="6143" max="6143" width="37" style="100" customWidth="1"/>
    <col min="6144" max="6144" width="17.375" style="100" customWidth="1"/>
    <col min="6145" max="6394" width="9" style="100" customWidth="1"/>
    <col min="6395" max="6395" width="29.625" style="100" customWidth="1"/>
    <col min="6396" max="6396" width="12.75" style="100"/>
    <col min="6397" max="6397" width="29.75" style="100" customWidth="1"/>
    <col min="6398" max="6398" width="17" style="100" customWidth="1"/>
    <col min="6399" max="6399" width="37" style="100" customWidth="1"/>
    <col min="6400" max="6400" width="17.375" style="100" customWidth="1"/>
    <col min="6401" max="6650" width="9" style="100" customWidth="1"/>
    <col min="6651" max="6651" width="29.625" style="100" customWidth="1"/>
    <col min="6652" max="6652" width="12.75" style="100"/>
    <col min="6653" max="6653" width="29.75" style="100" customWidth="1"/>
    <col min="6654" max="6654" width="17" style="100" customWidth="1"/>
    <col min="6655" max="6655" width="37" style="100" customWidth="1"/>
    <col min="6656" max="6656" width="17.375" style="100" customWidth="1"/>
    <col min="6657" max="6906" width="9" style="100" customWidth="1"/>
    <col min="6907" max="6907" width="29.625" style="100" customWidth="1"/>
    <col min="6908" max="6908" width="12.75" style="100"/>
    <col min="6909" max="6909" width="29.75" style="100" customWidth="1"/>
    <col min="6910" max="6910" width="17" style="100" customWidth="1"/>
    <col min="6911" max="6911" width="37" style="100" customWidth="1"/>
    <col min="6912" max="6912" width="17.375" style="100" customWidth="1"/>
    <col min="6913" max="7162" width="9" style="100" customWidth="1"/>
    <col min="7163" max="7163" width="29.625" style="100" customWidth="1"/>
    <col min="7164" max="7164" width="12.75" style="100"/>
    <col min="7165" max="7165" width="29.75" style="100" customWidth="1"/>
    <col min="7166" max="7166" width="17" style="100" customWidth="1"/>
    <col min="7167" max="7167" width="37" style="100" customWidth="1"/>
    <col min="7168" max="7168" width="17.375" style="100" customWidth="1"/>
    <col min="7169" max="7418" width="9" style="100" customWidth="1"/>
    <col min="7419" max="7419" width="29.625" style="100" customWidth="1"/>
    <col min="7420" max="7420" width="12.75" style="100"/>
    <col min="7421" max="7421" width="29.75" style="100" customWidth="1"/>
    <col min="7422" max="7422" width="17" style="100" customWidth="1"/>
    <col min="7423" max="7423" width="37" style="100" customWidth="1"/>
    <col min="7424" max="7424" width="17.375" style="100" customWidth="1"/>
    <col min="7425" max="7674" width="9" style="100" customWidth="1"/>
    <col min="7675" max="7675" width="29.625" style="100" customWidth="1"/>
    <col min="7676" max="7676" width="12.75" style="100"/>
    <col min="7677" max="7677" width="29.75" style="100" customWidth="1"/>
    <col min="7678" max="7678" width="17" style="100" customWidth="1"/>
    <col min="7679" max="7679" width="37" style="100" customWidth="1"/>
    <col min="7680" max="7680" width="17.375" style="100" customWidth="1"/>
    <col min="7681" max="7930" width="9" style="100" customWidth="1"/>
    <col min="7931" max="7931" width="29.625" style="100" customWidth="1"/>
    <col min="7932" max="7932" width="12.75" style="100"/>
    <col min="7933" max="7933" width="29.75" style="100" customWidth="1"/>
    <col min="7934" max="7934" width="17" style="100" customWidth="1"/>
    <col min="7935" max="7935" width="37" style="100" customWidth="1"/>
    <col min="7936" max="7936" width="17.375" style="100" customWidth="1"/>
    <col min="7937" max="8186" width="9" style="100" customWidth="1"/>
    <col min="8187" max="8187" width="29.625" style="100" customWidth="1"/>
    <col min="8188" max="8188" width="12.75" style="100"/>
    <col min="8189" max="8189" width="29.75" style="100" customWidth="1"/>
    <col min="8190" max="8190" width="17" style="100" customWidth="1"/>
    <col min="8191" max="8191" width="37" style="100" customWidth="1"/>
    <col min="8192" max="8192" width="17.375" style="100" customWidth="1"/>
    <col min="8193" max="8442" width="9" style="100" customWidth="1"/>
    <col min="8443" max="8443" width="29.625" style="100" customWidth="1"/>
    <col min="8444" max="8444" width="12.75" style="100"/>
    <col min="8445" max="8445" width="29.75" style="100" customWidth="1"/>
    <col min="8446" max="8446" width="17" style="100" customWidth="1"/>
    <col min="8447" max="8447" width="37" style="100" customWidth="1"/>
    <col min="8448" max="8448" width="17.375" style="100" customWidth="1"/>
    <col min="8449" max="8698" width="9" style="100" customWidth="1"/>
    <col min="8699" max="8699" width="29.625" style="100" customWidth="1"/>
    <col min="8700" max="8700" width="12.75" style="100"/>
    <col min="8701" max="8701" width="29.75" style="100" customWidth="1"/>
    <col min="8702" max="8702" width="17" style="100" customWidth="1"/>
    <col min="8703" max="8703" width="37" style="100" customWidth="1"/>
    <col min="8704" max="8704" width="17.375" style="100" customWidth="1"/>
    <col min="8705" max="8954" width="9" style="100" customWidth="1"/>
    <col min="8955" max="8955" width="29.625" style="100" customWidth="1"/>
    <col min="8956" max="8956" width="12.75" style="100"/>
    <col min="8957" max="8957" width="29.75" style="100" customWidth="1"/>
    <col min="8958" max="8958" width="17" style="100" customWidth="1"/>
    <col min="8959" max="8959" width="37" style="100" customWidth="1"/>
    <col min="8960" max="8960" width="17.375" style="100" customWidth="1"/>
    <col min="8961" max="9210" width="9" style="100" customWidth="1"/>
    <col min="9211" max="9211" width="29.625" style="100" customWidth="1"/>
    <col min="9212" max="9212" width="12.75" style="100"/>
    <col min="9213" max="9213" width="29.75" style="100" customWidth="1"/>
    <col min="9214" max="9214" width="17" style="100" customWidth="1"/>
    <col min="9215" max="9215" width="37" style="100" customWidth="1"/>
    <col min="9216" max="9216" width="17.375" style="100" customWidth="1"/>
    <col min="9217" max="9466" width="9" style="100" customWidth="1"/>
    <col min="9467" max="9467" width="29.625" style="100" customWidth="1"/>
    <col min="9468" max="9468" width="12.75" style="100"/>
    <col min="9469" max="9469" width="29.75" style="100" customWidth="1"/>
    <col min="9470" max="9470" width="17" style="100" customWidth="1"/>
    <col min="9471" max="9471" width="37" style="100" customWidth="1"/>
    <col min="9472" max="9472" width="17.375" style="100" customWidth="1"/>
    <col min="9473" max="9722" width="9" style="100" customWidth="1"/>
    <col min="9723" max="9723" width="29.625" style="100" customWidth="1"/>
    <col min="9724" max="9724" width="12.75" style="100"/>
    <col min="9725" max="9725" width="29.75" style="100" customWidth="1"/>
    <col min="9726" max="9726" width="17" style="100" customWidth="1"/>
    <col min="9727" max="9727" width="37" style="100" customWidth="1"/>
    <col min="9728" max="9728" width="17.375" style="100" customWidth="1"/>
    <col min="9729" max="9978" width="9" style="100" customWidth="1"/>
    <col min="9979" max="9979" width="29.625" style="100" customWidth="1"/>
    <col min="9980" max="9980" width="12.75" style="100"/>
    <col min="9981" max="9981" width="29.75" style="100" customWidth="1"/>
    <col min="9982" max="9982" width="17" style="100" customWidth="1"/>
    <col min="9983" max="9983" width="37" style="100" customWidth="1"/>
    <col min="9984" max="9984" width="17.375" style="100" customWidth="1"/>
    <col min="9985" max="10234" width="9" style="100" customWidth="1"/>
    <col min="10235" max="10235" width="29.625" style="100" customWidth="1"/>
    <col min="10236" max="10236" width="12.75" style="100"/>
    <col min="10237" max="10237" width="29.75" style="100" customWidth="1"/>
    <col min="10238" max="10238" width="17" style="100" customWidth="1"/>
    <col min="10239" max="10239" width="37" style="100" customWidth="1"/>
    <col min="10240" max="10240" width="17.375" style="100" customWidth="1"/>
    <col min="10241" max="10490" width="9" style="100" customWidth="1"/>
    <col min="10491" max="10491" width="29.625" style="100" customWidth="1"/>
    <col min="10492" max="10492" width="12.75" style="100"/>
    <col min="10493" max="10493" width="29.75" style="100" customWidth="1"/>
    <col min="10494" max="10494" width="17" style="100" customWidth="1"/>
    <col min="10495" max="10495" width="37" style="100" customWidth="1"/>
    <col min="10496" max="10496" width="17.375" style="100" customWidth="1"/>
    <col min="10497" max="10746" width="9" style="100" customWidth="1"/>
    <col min="10747" max="10747" width="29.625" style="100" customWidth="1"/>
    <col min="10748" max="10748" width="12.75" style="100"/>
    <col min="10749" max="10749" width="29.75" style="100" customWidth="1"/>
    <col min="10750" max="10750" width="17" style="100" customWidth="1"/>
    <col min="10751" max="10751" width="37" style="100" customWidth="1"/>
    <col min="10752" max="10752" width="17.375" style="100" customWidth="1"/>
    <col min="10753" max="11002" width="9" style="100" customWidth="1"/>
    <col min="11003" max="11003" width="29.625" style="100" customWidth="1"/>
    <col min="11004" max="11004" width="12.75" style="100"/>
    <col min="11005" max="11005" width="29.75" style="100" customWidth="1"/>
    <col min="11006" max="11006" width="17" style="100" customWidth="1"/>
    <col min="11007" max="11007" width="37" style="100" customWidth="1"/>
    <col min="11008" max="11008" width="17.375" style="100" customWidth="1"/>
    <col min="11009" max="11258" width="9" style="100" customWidth="1"/>
    <col min="11259" max="11259" width="29.625" style="100" customWidth="1"/>
    <col min="11260" max="11260" width="12.75" style="100"/>
    <col min="11261" max="11261" width="29.75" style="100" customWidth="1"/>
    <col min="11262" max="11262" width="17" style="100" customWidth="1"/>
    <col min="11263" max="11263" width="37" style="100" customWidth="1"/>
    <col min="11264" max="11264" width="17.375" style="100" customWidth="1"/>
    <col min="11265" max="11514" width="9" style="100" customWidth="1"/>
    <col min="11515" max="11515" width="29.625" style="100" customWidth="1"/>
    <col min="11516" max="11516" width="12.75" style="100"/>
    <col min="11517" max="11517" width="29.75" style="100" customWidth="1"/>
    <col min="11518" max="11518" width="17" style="100" customWidth="1"/>
    <col min="11519" max="11519" width="37" style="100" customWidth="1"/>
    <col min="11520" max="11520" width="17.375" style="100" customWidth="1"/>
    <col min="11521" max="11770" width="9" style="100" customWidth="1"/>
    <col min="11771" max="11771" width="29.625" style="100" customWidth="1"/>
    <col min="11772" max="11772" width="12.75" style="100"/>
    <col min="11773" max="11773" width="29.75" style="100" customWidth="1"/>
    <col min="11774" max="11774" width="17" style="100" customWidth="1"/>
    <col min="11775" max="11775" width="37" style="100" customWidth="1"/>
    <col min="11776" max="11776" width="17.375" style="100" customWidth="1"/>
    <col min="11777" max="12026" width="9" style="100" customWidth="1"/>
    <col min="12027" max="12027" width="29.625" style="100" customWidth="1"/>
    <col min="12028" max="12028" width="12.75" style="100"/>
    <col min="12029" max="12029" width="29.75" style="100" customWidth="1"/>
    <col min="12030" max="12030" width="17" style="100" customWidth="1"/>
    <col min="12031" max="12031" width="37" style="100" customWidth="1"/>
    <col min="12032" max="12032" width="17.375" style="100" customWidth="1"/>
    <col min="12033" max="12282" width="9" style="100" customWidth="1"/>
    <col min="12283" max="12283" width="29.625" style="100" customWidth="1"/>
    <col min="12284" max="12284" width="12.75" style="100"/>
    <col min="12285" max="12285" width="29.75" style="100" customWidth="1"/>
    <col min="12286" max="12286" width="17" style="100" customWidth="1"/>
    <col min="12287" max="12287" width="37" style="100" customWidth="1"/>
    <col min="12288" max="12288" width="17.375" style="100" customWidth="1"/>
    <col min="12289" max="12538" width="9" style="100" customWidth="1"/>
    <col min="12539" max="12539" width="29.625" style="100" customWidth="1"/>
    <col min="12540" max="12540" width="12.75" style="100"/>
    <col min="12541" max="12541" width="29.75" style="100" customWidth="1"/>
    <col min="12542" max="12542" width="17" style="100" customWidth="1"/>
    <col min="12543" max="12543" width="37" style="100" customWidth="1"/>
    <col min="12544" max="12544" width="17.375" style="100" customWidth="1"/>
    <col min="12545" max="12794" width="9" style="100" customWidth="1"/>
    <col min="12795" max="12795" width="29.625" style="100" customWidth="1"/>
    <col min="12796" max="12796" width="12.75" style="100"/>
    <col min="12797" max="12797" width="29.75" style="100" customWidth="1"/>
    <col min="12798" max="12798" width="17" style="100" customWidth="1"/>
    <col min="12799" max="12799" width="37" style="100" customWidth="1"/>
    <col min="12800" max="12800" width="17.375" style="100" customWidth="1"/>
    <col min="12801" max="13050" width="9" style="100" customWidth="1"/>
    <col min="13051" max="13051" width="29.625" style="100" customWidth="1"/>
    <col min="13052" max="13052" width="12.75" style="100"/>
    <col min="13053" max="13053" width="29.75" style="100" customWidth="1"/>
    <col min="13054" max="13054" width="17" style="100" customWidth="1"/>
    <col min="13055" max="13055" width="37" style="100" customWidth="1"/>
    <col min="13056" max="13056" width="17.375" style="100" customWidth="1"/>
    <col min="13057" max="13306" width="9" style="100" customWidth="1"/>
    <col min="13307" max="13307" width="29.625" style="100" customWidth="1"/>
    <col min="13308" max="13308" width="12.75" style="100"/>
    <col min="13309" max="13309" width="29.75" style="100" customWidth="1"/>
    <col min="13310" max="13310" width="17" style="100" customWidth="1"/>
    <col min="13311" max="13311" width="37" style="100" customWidth="1"/>
    <col min="13312" max="13312" width="17.375" style="100" customWidth="1"/>
    <col min="13313" max="13562" width="9" style="100" customWidth="1"/>
    <col min="13563" max="13563" width="29.625" style="100" customWidth="1"/>
    <col min="13564" max="13564" width="12.75" style="100"/>
    <col min="13565" max="13565" width="29.75" style="100" customWidth="1"/>
    <col min="13566" max="13566" width="17" style="100" customWidth="1"/>
    <col min="13567" max="13567" width="37" style="100" customWidth="1"/>
    <col min="13568" max="13568" width="17.375" style="100" customWidth="1"/>
    <col min="13569" max="13818" width="9" style="100" customWidth="1"/>
    <col min="13819" max="13819" width="29.625" style="100" customWidth="1"/>
    <col min="13820" max="13820" width="12.75" style="100"/>
    <col min="13821" max="13821" width="29.75" style="100" customWidth="1"/>
    <col min="13822" max="13822" width="17" style="100" customWidth="1"/>
    <col min="13823" max="13823" width="37" style="100" customWidth="1"/>
    <col min="13824" max="13824" width="17.375" style="100" customWidth="1"/>
    <col min="13825" max="14074" width="9" style="100" customWidth="1"/>
    <col min="14075" max="14075" width="29.625" style="100" customWidth="1"/>
    <col min="14076" max="14076" width="12.75" style="100"/>
    <col min="14077" max="14077" width="29.75" style="100" customWidth="1"/>
    <col min="14078" max="14078" width="17" style="100" customWidth="1"/>
    <col min="14079" max="14079" width="37" style="100" customWidth="1"/>
    <col min="14080" max="14080" width="17.375" style="100" customWidth="1"/>
    <col min="14081" max="14330" width="9" style="100" customWidth="1"/>
    <col min="14331" max="14331" width="29.625" style="100" customWidth="1"/>
    <col min="14332" max="14332" width="12.75" style="100"/>
    <col min="14333" max="14333" width="29.75" style="100" customWidth="1"/>
    <col min="14334" max="14334" width="17" style="100" customWidth="1"/>
    <col min="14335" max="14335" width="37" style="100" customWidth="1"/>
    <col min="14336" max="14336" width="17.375" style="100" customWidth="1"/>
    <col min="14337" max="14586" width="9" style="100" customWidth="1"/>
    <col min="14587" max="14587" width="29.625" style="100" customWidth="1"/>
    <col min="14588" max="14588" width="12.75" style="100"/>
    <col min="14589" max="14589" width="29.75" style="100" customWidth="1"/>
    <col min="14590" max="14590" width="17" style="100" customWidth="1"/>
    <col min="14591" max="14591" width="37" style="100" customWidth="1"/>
    <col min="14592" max="14592" width="17.375" style="100" customWidth="1"/>
    <col min="14593" max="14842" width="9" style="100" customWidth="1"/>
    <col min="14843" max="14843" width="29.625" style="100" customWidth="1"/>
    <col min="14844" max="14844" width="12.75" style="100"/>
    <col min="14845" max="14845" width="29.75" style="100" customWidth="1"/>
    <col min="14846" max="14846" width="17" style="100" customWidth="1"/>
    <col min="14847" max="14847" width="37" style="100" customWidth="1"/>
    <col min="14848" max="14848" width="17.375" style="100" customWidth="1"/>
    <col min="14849" max="15098" width="9" style="100" customWidth="1"/>
    <col min="15099" max="15099" width="29.625" style="100" customWidth="1"/>
    <col min="15100" max="15100" width="12.75" style="100"/>
    <col min="15101" max="15101" width="29.75" style="100" customWidth="1"/>
    <col min="15102" max="15102" width="17" style="100" customWidth="1"/>
    <col min="15103" max="15103" width="37" style="100" customWidth="1"/>
    <col min="15104" max="15104" width="17.375" style="100" customWidth="1"/>
    <col min="15105" max="15354" width="9" style="100" customWidth="1"/>
    <col min="15355" max="15355" width="29.625" style="100" customWidth="1"/>
    <col min="15356" max="15356" width="12.75" style="100"/>
    <col min="15357" max="15357" width="29.75" style="100" customWidth="1"/>
    <col min="15358" max="15358" width="17" style="100" customWidth="1"/>
    <col min="15359" max="15359" width="37" style="100" customWidth="1"/>
    <col min="15360" max="15360" width="17.375" style="100" customWidth="1"/>
    <col min="15361" max="15610" width="9" style="100" customWidth="1"/>
    <col min="15611" max="15611" width="29.625" style="100" customWidth="1"/>
    <col min="15612" max="15612" width="12.75" style="100"/>
    <col min="15613" max="15613" width="29.75" style="100" customWidth="1"/>
    <col min="15614" max="15614" width="17" style="100" customWidth="1"/>
    <col min="15615" max="15615" width="37" style="100" customWidth="1"/>
    <col min="15616" max="15616" width="17.375" style="100" customWidth="1"/>
    <col min="15617" max="15866" width="9" style="100" customWidth="1"/>
    <col min="15867" max="15867" width="29.625" style="100" customWidth="1"/>
    <col min="15868" max="15868" width="12.75" style="100"/>
    <col min="15869" max="15869" width="29.75" style="100" customWidth="1"/>
    <col min="15870" max="15870" width="17" style="100" customWidth="1"/>
    <col min="15871" max="15871" width="37" style="100" customWidth="1"/>
    <col min="15872" max="15872" width="17.375" style="100" customWidth="1"/>
    <col min="15873" max="16122" width="9" style="100" customWidth="1"/>
    <col min="16123" max="16123" width="29.625" style="100" customWidth="1"/>
    <col min="16124" max="16124" width="12.75" style="100"/>
    <col min="16125" max="16125" width="29.75" style="100" customWidth="1"/>
    <col min="16126" max="16126" width="17" style="100" customWidth="1"/>
    <col min="16127" max="16127" width="37" style="100" customWidth="1"/>
    <col min="16128" max="16128" width="17.375" style="100" customWidth="1"/>
    <col min="16129" max="16378" width="9" style="100" customWidth="1"/>
    <col min="16379" max="16379" width="29.625" style="100" customWidth="1"/>
    <col min="16380" max="16384" width="12.75" style="100"/>
  </cols>
  <sheetData>
    <row r="1" ht="18" spans="1:4">
      <c r="A1" s="85" t="s">
        <v>2287</v>
      </c>
      <c r="B1" s="85"/>
      <c r="C1" s="112"/>
      <c r="D1" s="113"/>
    </row>
    <row r="2" ht="30" customHeight="1" spans="1:4">
      <c r="A2" s="114" t="s">
        <v>61</v>
      </c>
      <c r="B2" s="114"/>
      <c r="C2" s="114"/>
      <c r="D2" s="114"/>
    </row>
    <row r="3" s="108" customFormat="1" ht="21.95" customHeight="1" spans="1:4">
      <c r="A3" s="115"/>
      <c r="B3" s="116"/>
      <c r="C3" s="117"/>
      <c r="D3" s="118" t="s">
        <v>74</v>
      </c>
    </row>
    <row r="4" s="108" customFormat="1" ht="24" customHeight="1" spans="1:4">
      <c r="A4" s="119" t="s">
        <v>1227</v>
      </c>
      <c r="B4" s="120" t="s">
        <v>130</v>
      </c>
      <c r="C4" s="120" t="s">
        <v>1228</v>
      </c>
      <c r="D4" s="121" t="s">
        <v>130</v>
      </c>
    </row>
    <row r="5" s="108" customFormat="1" ht="26.25" customHeight="1" spans="1:4">
      <c r="A5" s="122" t="s">
        <v>135</v>
      </c>
      <c r="B5" s="123">
        <f>B6+B19+B20</f>
        <v>3068</v>
      </c>
      <c r="C5" s="124" t="s">
        <v>135</v>
      </c>
      <c r="D5" s="125">
        <f>B5</f>
        <v>3068</v>
      </c>
    </row>
    <row r="6" s="108" customFormat="1" ht="26.25" customHeight="1" spans="1:4">
      <c r="A6" s="126" t="s">
        <v>136</v>
      </c>
      <c r="B6" s="123">
        <f>SUM(B7:B10)</f>
        <v>3000</v>
      </c>
      <c r="C6" s="127" t="s">
        <v>137</v>
      </c>
      <c r="D6" s="125">
        <v>568</v>
      </c>
    </row>
    <row r="7" s="108" customFormat="1" ht="26.25" customHeight="1" spans="1:5">
      <c r="A7" s="128" t="s">
        <v>1427</v>
      </c>
      <c r="B7" s="129">
        <v>1500</v>
      </c>
      <c r="C7" s="130" t="s">
        <v>1428</v>
      </c>
      <c r="D7" s="131"/>
      <c r="E7" s="132"/>
    </row>
    <row r="8" s="108" customFormat="1" ht="26.25" customHeight="1" spans="1:5">
      <c r="A8" s="128" t="s">
        <v>1429</v>
      </c>
      <c r="B8" s="129"/>
      <c r="C8" s="133" t="s">
        <v>2288</v>
      </c>
      <c r="D8" s="131"/>
      <c r="E8" s="132"/>
    </row>
    <row r="9" s="108" customFormat="1" ht="26.25" customHeight="1" spans="1:4">
      <c r="A9" s="128" t="s">
        <v>1431</v>
      </c>
      <c r="B9" s="129"/>
      <c r="C9" s="133" t="s">
        <v>2289</v>
      </c>
      <c r="D9" s="131"/>
    </row>
    <row r="10" s="108" customFormat="1" ht="26.25" customHeight="1" spans="1:4">
      <c r="A10" s="128" t="s">
        <v>1433</v>
      </c>
      <c r="B10" s="129">
        <v>1500</v>
      </c>
      <c r="C10" s="133" t="s">
        <v>2290</v>
      </c>
      <c r="D10" s="131"/>
    </row>
    <row r="11" s="108" customFormat="1" ht="26.25" customHeight="1" spans="1:6">
      <c r="A11" s="134"/>
      <c r="B11" s="135"/>
      <c r="C11" s="130" t="s">
        <v>1436</v>
      </c>
      <c r="D11" s="131"/>
      <c r="E11" s="132"/>
      <c r="F11" s="136"/>
    </row>
    <row r="12" s="108" customFormat="1" ht="26.25" customHeight="1" spans="1:6">
      <c r="A12" s="137"/>
      <c r="B12" s="135"/>
      <c r="C12" s="133" t="s">
        <v>1437</v>
      </c>
      <c r="D12" s="131"/>
      <c r="F12" s="136"/>
    </row>
    <row r="13" s="108" customFormat="1" ht="26.25" customHeight="1" spans="1:6">
      <c r="A13" s="138"/>
      <c r="B13" s="139"/>
      <c r="C13" s="133" t="s">
        <v>2291</v>
      </c>
      <c r="D13" s="131"/>
      <c r="F13" s="136"/>
    </row>
    <row r="14" s="108" customFormat="1" ht="26.25" customHeight="1" spans="1:6">
      <c r="A14" s="140"/>
      <c r="B14" s="141"/>
      <c r="C14" s="130" t="s">
        <v>2292</v>
      </c>
      <c r="D14" s="131"/>
      <c r="F14" s="136"/>
    </row>
    <row r="15" s="108" customFormat="1" ht="26.25" customHeight="1" spans="1:4">
      <c r="A15" s="142"/>
      <c r="B15" s="143"/>
      <c r="C15" s="133" t="s">
        <v>2293</v>
      </c>
      <c r="D15" s="131"/>
    </row>
    <row r="16" s="108" customFormat="1" ht="26.25" customHeight="1" spans="1:4">
      <c r="A16" s="144"/>
      <c r="B16" s="135"/>
      <c r="C16" s="145" t="s">
        <v>2294</v>
      </c>
      <c r="D16" s="131"/>
    </row>
    <row r="17" s="108" customFormat="1" ht="26.25" customHeight="1" spans="1:4">
      <c r="A17" s="144"/>
      <c r="B17" s="135"/>
      <c r="C17" s="130" t="s">
        <v>1441</v>
      </c>
      <c r="D17" s="131">
        <v>568</v>
      </c>
    </row>
    <row r="18" s="108" customFormat="1" ht="26.25" customHeight="1" spans="1:4">
      <c r="A18" s="146" t="s">
        <v>173</v>
      </c>
      <c r="B18" s="135"/>
      <c r="C18" s="133" t="s">
        <v>2295</v>
      </c>
      <c r="D18" s="131">
        <v>568</v>
      </c>
    </row>
    <row r="19" s="108" customFormat="1" ht="26.25" customHeight="1" spans="1:5">
      <c r="A19" s="128" t="s">
        <v>2296</v>
      </c>
      <c r="B19" s="147">
        <v>0</v>
      </c>
      <c r="C19" s="148" t="s">
        <v>174</v>
      </c>
      <c r="D19" s="125">
        <f>D20</f>
        <v>2500</v>
      </c>
      <c r="E19" s="149"/>
    </row>
    <row r="20" s="108" customFormat="1" ht="26.25" customHeight="1" spans="1:4">
      <c r="A20" s="150" t="s">
        <v>2297</v>
      </c>
      <c r="B20" s="151">
        <v>68</v>
      </c>
      <c r="C20" s="152" t="s">
        <v>2298</v>
      </c>
      <c r="D20" s="153">
        <v>2500</v>
      </c>
    </row>
    <row r="21" ht="35.1" customHeight="1" spans="1:4">
      <c r="A21" s="154" t="s">
        <v>2299</v>
      </c>
      <c r="B21" s="154"/>
      <c r="C21" s="154"/>
      <c r="D21" s="154"/>
    </row>
    <row r="22" ht="22.15" customHeight="1"/>
    <row r="23" ht="22.15" customHeight="1"/>
  </sheetData>
  <mergeCells count="3">
    <mergeCell ref="A1:B1"/>
    <mergeCell ref="A2:D2"/>
    <mergeCell ref="A21:D21"/>
  </mergeCells>
  <printOptions horizontalCentered="1"/>
  <pageMargins left="0.47244094488189" right="0.236220472440945" top="0.511811023622047" bottom="0.31496062992126" header="0.31496062992126" footer="0.31496062992126"/>
  <pageSetup paperSize="9" firstPageNumber="57" orientation="portrait" blackAndWhite="1" useFirstPageNumber="1" errors="blank"/>
  <headerFooter alignWithMargins="0">
    <oddFooter>&amp;C第 &amp;P 页</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K43" sqref="K43"/>
    </sheetView>
  </sheetViews>
  <sheetFormatPr defaultColWidth="9" defaultRowHeight="13.5" outlineLevelCol="3"/>
  <cols>
    <col min="1" max="3" width="22.125" customWidth="1"/>
    <col min="4" max="4" width="27" customWidth="1"/>
    <col min="5" max="5" width="28.875" customWidth="1"/>
  </cols>
  <sheetData>
    <row r="1" ht="89.25" customHeight="1" spans="1:4">
      <c r="A1" s="79" t="s">
        <v>2300</v>
      </c>
      <c r="B1" s="80"/>
      <c r="C1" s="80"/>
      <c r="D1" s="80"/>
    </row>
    <row r="2" ht="27" customHeight="1" spans="1:4">
      <c r="A2" s="107" t="s">
        <v>2301</v>
      </c>
      <c r="B2" s="107"/>
      <c r="C2" s="107"/>
      <c r="D2" s="107"/>
    </row>
    <row r="3" ht="37.5" customHeight="1" spans="1:4">
      <c r="A3" s="107"/>
      <c r="B3" s="107"/>
      <c r="C3" s="107"/>
      <c r="D3" s="107"/>
    </row>
    <row r="4" ht="27" customHeight="1" spans="1:4">
      <c r="A4" s="107"/>
      <c r="B4" s="107"/>
      <c r="C4" s="107"/>
      <c r="D4" s="107"/>
    </row>
    <row r="5" ht="36.75" customHeight="1" spans="1:4">
      <c r="A5" s="107"/>
      <c r="B5" s="107"/>
      <c r="C5" s="107"/>
      <c r="D5" s="107"/>
    </row>
    <row r="6" ht="36.75" customHeight="1" spans="1:4">
      <c r="A6" s="107"/>
      <c r="B6" s="107"/>
      <c r="C6" s="107"/>
      <c r="D6" s="107"/>
    </row>
    <row r="7" ht="36.75" customHeight="1" spans="1:4">
      <c r="A7" s="107"/>
      <c r="B7" s="107"/>
      <c r="C7" s="107"/>
      <c r="D7" s="107"/>
    </row>
    <row r="8" ht="75" customHeight="1" spans="1:4">
      <c r="A8" s="107"/>
      <c r="B8" s="107"/>
      <c r="C8" s="107"/>
      <c r="D8" s="107"/>
    </row>
    <row r="9" ht="16.5" customHeight="1" spans="1:4">
      <c r="A9" s="107"/>
      <c r="B9" s="107"/>
      <c r="C9" s="107"/>
      <c r="D9" s="107"/>
    </row>
    <row r="10" customHeight="1" spans="1:4">
      <c r="A10" s="107"/>
      <c r="B10" s="107"/>
      <c r="C10" s="107"/>
      <c r="D10" s="107"/>
    </row>
    <row r="11" ht="27" customHeight="1" spans="1:4">
      <c r="A11" s="107"/>
      <c r="B11" s="107"/>
      <c r="C11" s="107"/>
      <c r="D11" s="107"/>
    </row>
    <row r="12" ht="1.5" customHeight="1" spans="1:4">
      <c r="A12" s="107"/>
      <c r="B12" s="107"/>
      <c r="C12" s="107"/>
      <c r="D12" s="107"/>
    </row>
    <row r="13" ht="14.25" hidden="1" customHeight="1" spans="1:4">
      <c r="A13" s="107"/>
      <c r="B13" s="107"/>
      <c r="C13" s="107"/>
      <c r="D13" s="107"/>
    </row>
    <row r="14" ht="14.25" hidden="1" customHeight="1" spans="1:4">
      <c r="A14" s="107"/>
      <c r="B14" s="107"/>
      <c r="C14" s="107"/>
      <c r="D14" s="107"/>
    </row>
    <row r="15" ht="14.25" hidden="1" customHeight="1" spans="1:4">
      <c r="A15" s="107"/>
      <c r="B15" s="107"/>
      <c r="C15" s="107"/>
      <c r="D15" s="107"/>
    </row>
    <row r="16" ht="14.25" hidden="1" customHeight="1" spans="1:4">
      <c r="A16" s="107"/>
      <c r="B16" s="107"/>
      <c r="C16" s="107"/>
      <c r="D16" s="107"/>
    </row>
    <row r="17" ht="14.25" hidden="1" customHeight="1" spans="1:4">
      <c r="A17" s="107"/>
      <c r="B17" s="107"/>
      <c r="C17" s="107"/>
      <c r="D17" s="107"/>
    </row>
    <row r="18" ht="14.25" hidden="1" customHeight="1" spans="1:4">
      <c r="A18" s="107"/>
      <c r="B18" s="107"/>
      <c r="C18" s="107"/>
      <c r="D18" s="107"/>
    </row>
    <row r="19" ht="14.25" hidden="1" customHeight="1" spans="1:4">
      <c r="A19" s="107"/>
      <c r="B19" s="107"/>
      <c r="C19" s="107"/>
      <c r="D19" s="107"/>
    </row>
    <row r="20" ht="14.25" hidden="1" customHeight="1" spans="1:4">
      <c r="A20" s="107"/>
      <c r="B20" s="107"/>
      <c r="C20" s="107"/>
      <c r="D20" s="107"/>
    </row>
    <row r="21" ht="14.25" hidden="1" customHeight="1" spans="1:4">
      <c r="A21" s="107"/>
      <c r="B21" s="107"/>
      <c r="C21" s="107"/>
      <c r="D21" s="107"/>
    </row>
    <row r="22" ht="14.25" hidden="1" customHeight="1" spans="1:4">
      <c r="A22" s="107"/>
      <c r="B22" s="107"/>
      <c r="C22" s="107"/>
      <c r="D22" s="107"/>
    </row>
    <row r="23" ht="14.25" hidden="1" customHeight="1" spans="1:4">
      <c r="A23" s="107"/>
      <c r="B23" s="107"/>
      <c r="C23" s="107"/>
      <c r="D23" s="107"/>
    </row>
    <row r="24" ht="14.25" hidden="1" customHeight="1" spans="1:4">
      <c r="A24" s="107"/>
      <c r="B24" s="107"/>
      <c r="C24" s="107"/>
      <c r="D24" s="107"/>
    </row>
    <row r="25" ht="14.25" hidden="1" customHeight="1" spans="1:4">
      <c r="A25" s="107"/>
      <c r="B25" s="107"/>
      <c r="C25" s="107"/>
      <c r="D25" s="107"/>
    </row>
    <row r="26" ht="14.25" hidden="1" customHeight="1" spans="1:4">
      <c r="A26" s="107"/>
      <c r="B26" s="107"/>
      <c r="C26" s="107"/>
      <c r="D26" s="107"/>
    </row>
    <row r="27" ht="29.25" hidden="1" customHeight="1" spans="1:4">
      <c r="A27" s="107"/>
      <c r="B27" s="107"/>
      <c r="C27" s="107"/>
      <c r="D27" s="107"/>
    </row>
    <row r="28" ht="14.25" hidden="1" customHeight="1" spans="1:4">
      <c r="A28" s="107"/>
      <c r="B28" s="107"/>
      <c r="C28" s="107"/>
      <c r="D28" s="107"/>
    </row>
    <row r="29" ht="14.25" hidden="1" customHeight="1" spans="1:4">
      <c r="A29" s="107"/>
      <c r="B29" s="107"/>
      <c r="C29" s="107"/>
      <c r="D29" s="107"/>
    </row>
    <row r="30" ht="14.25" hidden="1" customHeight="1" spans="1:4">
      <c r="A30" s="107"/>
      <c r="B30" s="107"/>
      <c r="C30" s="107"/>
      <c r="D30" s="107"/>
    </row>
    <row r="31" ht="14.25" hidden="1" customHeight="1" spans="1:4">
      <c r="A31" s="107"/>
      <c r="B31" s="107"/>
      <c r="C31" s="107"/>
      <c r="D31" s="107"/>
    </row>
    <row r="32" ht="14.25" hidden="1" customHeight="1" spans="1:4">
      <c r="A32" s="107"/>
      <c r="B32" s="107"/>
      <c r="C32" s="107"/>
      <c r="D32" s="107"/>
    </row>
    <row r="33" ht="14.25" hidden="1" customHeight="1" spans="1:4">
      <c r="A33" s="107"/>
      <c r="B33" s="107"/>
      <c r="C33" s="107"/>
      <c r="D33" s="107"/>
    </row>
    <row r="34" ht="14.25" hidden="1" customHeight="1" spans="1:4">
      <c r="A34" s="107"/>
      <c r="B34" s="107"/>
      <c r="C34" s="107"/>
      <c r="D34" s="107"/>
    </row>
    <row r="35" ht="14.25" hidden="1" customHeight="1" spans="1:4">
      <c r="A35" s="107"/>
      <c r="B35" s="107"/>
      <c r="C35" s="107"/>
      <c r="D35" s="107"/>
    </row>
  </sheetData>
  <mergeCells count="2">
    <mergeCell ref="A1:D1"/>
    <mergeCell ref="A2:D35"/>
  </mergeCells>
  <pageMargins left="0.708661417322835" right="0.708661417322835" top="1.37795275590551" bottom="0.748031496062992" header="0.31496062992126" footer="0.31496062992126"/>
  <pageSetup paperSize="9" scale="95"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7"/>
  <sheetViews>
    <sheetView workbookViewId="0">
      <selection activeCell="A1" sqref="A1:B1"/>
    </sheetView>
  </sheetViews>
  <sheetFormatPr defaultColWidth="9" defaultRowHeight="13.5" outlineLevelCol="1"/>
  <cols>
    <col min="1" max="1" width="56.25" style="83" customWidth="1"/>
    <col min="2" max="2" width="36.5" style="101" customWidth="1"/>
    <col min="3" max="16384" width="9" style="83"/>
  </cols>
  <sheetData>
    <row r="1" s="100" customFormat="1" ht="18" spans="1:2">
      <c r="A1" s="85" t="s">
        <v>2287</v>
      </c>
      <c r="B1" s="85"/>
    </row>
    <row r="2" ht="58.5" customHeight="1" spans="1:2">
      <c r="A2" s="94" t="s">
        <v>2302</v>
      </c>
      <c r="B2" s="95"/>
    </row>
    <row r="3" ht="17.25" customHeight="1" spans="2:2">
      <c r="B3" s="89" t="s">
        <v>74</v>
      </c>
    </row>
    <row r="4" ht="33.75" customHeight="1" spans="1:2">
      <c r="A4" s="90" t="s">
        <v>2303</v>
      </c>
      <c r="B4" s="102" t="s">
        <v>130</v>
      </c>
    </row>
    <row r="5" ht="20.25" customHeight="1" spans="1:2">
      <c r="A5" s="96" t="s">
        <v>2304</v>
      </c>
      <c r="B5" s="103"/>
    </row>
    <row r="6" ht="20.25" customHeight="1" spans="1:2">
      <c r="A6" s="99" t="s">
        <v>2305</v>
      </c>
      <c r="B6" s="104"/>
    </row>
    <row r="7" ht="20.25" customHeight="1" spans="1:2">
      <c r="A7" s="99" t="s">
        <v>2306</v>
      </c>
      <c r="B7" s="104"/>
    </row>
    <row r="8" ht="20.25" customHeight="1" spans="1:2">
      <c r="A8" s="99" t="s">
        <v>2307</v>
      </c>
      <c r="B8" s="104"/>
    </row>
    <row r="9" ht="20.25" customHeight="1" spans="1:2">
      <c r="A9" s="98" t="s">
        <v>2308</v>
      </c>
      <c r="B9" s="103"/>
    </row>
    <row r="10" ht="20.25" customHeight="1" spans="1:2">
      <c r="A10" s="99" t="s">
        <v>2305</v>
      </c>
      <c r="B10" s="104"/>
    </row>
    <row r="11" ht="20.25" customHeight="1" spans="1:2">
      <c r="A11" s="99" t="s">
        <v>2306</v>
      </c>
      <c r="B11" s="104"/>
    </row>
    <row r="12" ht="20.25" customHeight="1" spans="1:2">
      <c r="A12" s="99" t="s">
        <v>2307</v>
      </c>
      <c r="B12" s="104"/>
    </row>
    <row r="13" ht="20.25" customHeight="1" spans="1:2">
      <c r="A13" s="96" t="s">
        <v>2309</v>
      </c>
      <c r="B13" s="103"/>
    </row>
    <row r="14" ht="20.25" customHeight="1" spans="1:2">
      <c r="A14" s="99" t="s">
        <v>2305</v>
      </c>
      <c r="B14" s="104"/>
    </row>
    <row r="15" ht="20.25" customHeight="1" spans="1:2">
      <c r="A15" s="99" t="s">
        <v>2306</v>
      </c>
      <c r="B15" s="104"/>
    </row>
    <row r="16" ht="20.25" customHeight="1" spans="1:2">
      <c r="A16" s="99" t="s">
        <v>2307</v>
      </c>
      <c r="B16" s="104"/>
    </row>
    <row r="17" ht="20.25" customHeight="1" spans="1:2">
      <c r="A17" s="96" t="s">
        <v>2310</v>
      </c>
      <c r="B17" s="103"/>
    </row>
    <row r="18" ht="20.25" customHeight="1" spans="1:2">
      <c r="A18" s="99" t="s">
        <v>2305</v>
      </c>
      <c r="B18" s="104"/>
    </row>
    <row r="19" ht="20.25" customHeight="1" spans="1:2">
      <c r="A19" s="99" t="s">
        <v>2306</v>
      </c>
      <c r="B19" s="104"/>
    </row>
    <row r="20" ht="20.25" customHeight="1" spans="1:2">
      <c r="A20" s="99" t="s">
        <v>2307</v>
      </c>
      <c r="B20" s="104"/>
    </row>
    <row r="21" ht="20.25" customHeight="1" spans="1:2">
      <c r="A21" s="96" t="s">
        <v>2311</v>
      </c>
      <c r="B21" s="103"/>
    </row>
    <row r="22" ht="20.25" customHeight="1" spans="1:2">
      <c r="A22" s="99" t="s">
        <v>2305</v>
      </c>
      <c r="B22" s="104"/>
    </row>
    <row r="23" ht="20.25" customHeight="1" spans="1:2">
      <c r="A23" s="99" t="s">
        <v>2306</v>
      </c>
      <c r="B23" s="104"/>
    </row>
    <row r="24" ht="20.25" customHeight="1" spans="1:2">
      <c r="A24" s="99" t="s">
        <v>2307</v>
      </c>
      <c r="B24" s="104"/>
    </row>
    <row r="25" ht="20.25" customHeight="1" spans="1:2">
      <c r="A25" s="96" t="s">
        <v>2312</v>
      </c>
      <c r="B25" s="103"/>
    </row>
    <row r="26" ht="20.25" customHeight="1" spans="1:2">
      <c r="A26" s="99" t="s">
        <v>2305</v>
      </c>
      <c r="B26" s="104"/>
    </row>
    <row r="27" ht="20.25" customHeight="1" spans="1:2">
      <c r="A27" s="99" t="s">
        <v>2306</v>
      </c>
      <c r="B27" s="104"/>
    </row>
    <row r="28" ht="20.25" customHeight="1" spans="1:2">
      <c r="A28" s="99" t="s">
        <v>2307</v>
      </c>
      <c r="B28" s="104"/>
    </row>
    <row r="29" ht="20.25" customHeight="1" spans="1:2">
      <c r="A29" s="96" t="s">
        <v>2313</v>
      </c>
      <c r="B29" s="103"/>
    </row>
    <row r="30" ht="20.25" customHeight="1" spans="1:2">
      <c r="A30" s="99" t="s">
        <v>2305</v>
      </c>
      <c r="B30" s="104"/>
    </row>
    <row r="31" ht="20.25" customHeight="1" spans="1:2">
      <c r="A31" s="99" t="s">
        <v>2306</v>
      </c>
      <c r="B31" s="104"/>
    </row>
    <row r="32" ht="20.25" customHeight="1" spans="1:2">
      <c r="A32" s="99" t="s">
        <v>2307</v>
      </c>
      <c r="B32" s="104"/>
    </row>
    <row r="33" ht="20.25" customHeight="1" spans="1:2">
      <c r="A33" s="92"/>
      <c r="B33" s="105"/>
    </row>
    <row r="34" ht="20.25" customHeight="1" spans="1:2">
      <c r="A34" s="106" t="s">
        <v>2314</v>
      </c>
      <c r="B34" s="103"/>
    </row>
    <row r="35" ht="20.25" customHeight="1" spans="1:2">
      <c r="A35" s="99" t="s">
        <v>2305</v>
      </c>
      <c r="B35" s="104"/>
    </row>
    <row r="36" ht="20.25" customHeight="1" spans="1:2">
      <c r="A36" s="99" t="s">
        <v>2306</v>
      </c>
      <c r="B36" s="104"/>
    </row>
    <row r="37" ht="20.25" customHeight="1" spans="1:2">
      <c r="A37" s="99" t="s">
        <v>2307</v>
      </c>
      <c r="B37" s="104"/>
    </row>
  </sheetData>
  <mergeCells count="2">
    <mergeCell ref="A1:B1"/>
    <mergeCell ref="A2:B2"/>
  </mergeCells>
  <printOptions horizontalCentered="1"/>
  <pageMargins left="0.708661417322835" right="0.708661417322835" top="0.748031496062992" bottom="0.748031496062992" header="0.31496062992126" footer="0.31496062992126"/>
  <pageSetup paperSize="9" scale="84"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0"/>
  <sheetViews>
    <sheetView workbookViewId="0">
      <selection activeCell="J10" sqref="J10"/>
    </sheetView>
  </sheetViews>
  <sheetFormatPr defaultColWidth="9" defaultRowHeight="13.5" outlineLevelCol="1"/>
  <cols>
    <col min="1" max="1" width="65.5" style="83" customWidth="1"/>
    <col min="2" max="2" width="35.75" style="83" customWidth="1"/>
    <col min="3" max="16384" width="9" style="83"/>
  </cols>
  <sheetData>
    <row r="1" ht="27" customHeight="1" spans="1:2">
      <c r="A1" s="85" t="s">
        <v>2261</v>
      </c>
      <c r="B1" s="85"/>
    </row>
    <row r="2" ht="93.75" customHeight="1" spans="1:2">
      <c r="A2" s="94" t="s">
        <v>2315</v>
      </c>
      <c r="B2" s="95"/>
    </row>
    <row r="3" ht="29.25" customHeight="1" spans="1:2">
      <c r="A3" s="88"/>
      <c r="B3" s="89" t="s">
        <v>74</v>
      </c>
    </row>
    <row r="4" ht="29.25" customHeight="1" spans="1:2">
      <c r="A4" s="90" t="s">
        <v>2303</v>
      </c>
      <c r="B4" s="91" t="s">
        <v>130</v>
      </c>
    </row>
    <row r="5" ht="29.25" customHeight="1" spans="1:2">
      <c r="A5" s="96" t="s">
        <v>2316</v>
      </c>
      <c r="B5" s="97"/>
    </row>
    <row r="6" ht="29.25" customHeight="1" spans="1:2">
      <c r="A6" s="92" t="s">
        <v>2317</v>
      </c>
      <c r="B6" s="93"/>
    </row>
    <row r="7" ht="29.25" customHeight="1" spans="1:2">
      <c r="A7" s="96" t="s">
        <v>2318</v>
      </c>
      <c r="B7" s="97"/>
    </row>
    <row r="8" ht="29.25" customHeight="1" spans="1:2">
      <c r="A8" s="92" t="s">
        <v>2317</v>
      </c>
      <c r="B8" s="93"/>
    </row>
    <row r="9" ht="29.25" customHeight="1" spans="1:2">
      <c r="A9" s="96" t="s">
        <v>2319</v>
      </c>
      <c r="B9" s="97"/>
    </row>
    <row r="10" ht="29.25" customHeight="1" spans="1:2">
      <c r="A10" s="92" t="s">
        <v>2317</v>
      </c>
      <c r="B10" s="93"/>
    </row>
    <row r="11" ht="29.25" customHeight="1" spans="1:2">
      <c r="A11" s="96" t="s">
        <v>2320</v>
      </c>
      <c r="B11" s="97"/>
    </row>
    <row r="12" ht="29.25" customHeight="1" spans="1:2">
      <c r="A12" s="92" t="s">
        <v>2321</v>
      </c>
      <c r="B12" s="93"/>
    </row>
    <row r="13" ht="29.25" customHeight="1" spans="1:2">
      <c r="A13" s="96" t="s">
        <v>2322</v>
      </c>
      <c r="B13" s="97"/>
    </row>
    <row r="14" ht="29.25" customHeight="1" spans="1:2">
      <c r="A14" s="92" t="s">
        <v>2321</v>
      </c>
      <c r="B14" s="93"/>
    </row>
    <row r="15" ht="29.25" customHeight="1" spans="1:2">
      <c r="A15" s="96" t="s">
        <v>2323</v>
      </c>
      <c r="B15" s="97"/>
    </row>
    <row r="16" ht="29.25" customHeight="1" spans="1:2">
      <c r="A16" s="92" t="s">
        <v>2324</v>
      </c>
      <c r="B16" s="93"/>
    </row>
    <row r="17" ht="29.25" customHeight="1" spans="1:2">
      <c r="A17" s="96" t="s">
        <v>2325</v>
      </c>
      <c r="B17" s="97"/>
    </row>
    <row r="18" ht="29.25" customHeight="1" spans="1:2">
      <c r="A18" s="92" t="s">
        <v>2326</v>
      </c>
      <c r="B18" s="93"/>
    </row>
    <row r="19" ht="29.25" customHeight="1" spans="1:2">
      <c r="A19" s="98" t="s">
        <v>2327</v>
      </c>
      <c r="B19" s="97"/>
    </row>
    <row r="20" ht="29.25" customHeight="1" spans="1:2">
      <c r="A20" s="99" t="s">
        <v>2328</v>
      </c>
      <c r="B20" s="93"/>
    </row>
  </sheetData>
  <mergeCells count="2">
    <mergeCell ref="A1:B1"/>
    <mergeCell ref="A2:B2"/>
  </mergeCells>
  <printOptions horizontalCentered="1"/>
  <pageMargins left="0.708661417322835" right="0.708661417322835" top="0.748031496062992" bottom="0.748031496062992" header="0.31496062992126" footer="0.31496062992126"/>
  <pageSetup paperSize="9" scale="84"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F30"/>
    </sheetView>
  </sheetViews>
  <sheetFormatPr defaultColWidth="9" defaultRowHeight="13.5"/>
  <sheetData/>
  <pageMargins left="0.7" right="0.7" top="0.75" bottom="0.75" header="0.3" footer="0.3"/>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1"/>
  <sheetViews>
    <sheetView workbookViewId="0">
      <selection activeCell="E8" sqref="E8"/>
    </sheetView>
  </sheetViews>
  <sheetFormatPr defaultColWidth="9" defaultRowHeight="13.5" outlineLevelCol="1"/>
  <cols>
    <col min="1" max="1" width="61.5" style="84" customWidth="1"/>
    <col min="2" max="2" width="33.25" style="84" customWidth="1"/>
    <col min="3" max="16384" width="9" style="84"/>
  </cols>
  <sheetData>
    <row r="1" ht="29.25" customHeight="1" spans="1:2">
      <c r="A1" s="85" t="s">
        <v>2282</v>
      </c>
      <c r="B1" s="85"/>
    </row>
    <row r="2" ht="42.75" customHeight="1" spans="1:2">
      <c r="A2" s="86" t="s">
        <v>2329</v>
      </c>
      <c r="B2" s="87"/>
    </row>
    <row r="3" ht="23.25" customHeight="1" spans="1:2">
      <c r="A3" s="88"/>
      <c r="B3" s="89" t="s">
        <v>74</v>
      </c>
    </row>
    <row r="4" s="83" customFormat="1" ht="33" customHeight="1" spans="1:2">
      <c r="A4" s="90" t="s">
        <v>2303</v>
      </c>
      <c r="B4" s="91" t="s">
        <v>130</v>
      </c>
    </row>
    <row r="5" s="83" customFormat="1" ht="27.75" customHeight="1" spans="1:2">
      <c r="A5" s="92" t="s">
        <v>2330</v>
      </c>
      <c r="B5" s="93"/>
    </row>
    <row r="6" s="83" customFormat="1" ht="27.75" customHeight="1" spans="1:2">
      <c r="A6" s="92" t="s">
        <v>2331</v>
      </c>
      <c r="B6" s="93"/>
    </row>
    <row r="7" s="83" customFormat="1" ht="27.75" customHeight="1" spans="1:2">
      <c r="A7" s="92" t="s">
        <v>2332</v>
      </c>
      <c r="B7" s="93"/>
    </row>
    <row r="8" s="83" customFormat="1" ht="27.75" customHeight="1" spans="1:2">
      <c r="A8" s="92" t="s">
        <v>2333</v>
      </c>
      <c r="B8" s="93"/>
    </row>
    <row r="9" s="83" customFormat="1" ht="27.75" customHeight="1" spans="1:2">
      <c r="A9" s="92" t="s">
        <v>2334</v>
      </c>
      <c r="B9" s="93"/>
    </row>
    <row r="10" s="83" customFormat="1" ht="27.75" customHeight="1" spans="1:2">
      <c r="A10" s="92" t="s">
        <v>2335</v>
      </c>
      <c r="B10" s="93"/>
    </row>
    <row r="11" s="83" customFormat="1" ht="27.75" customHeight="1" spans="1:2">
      <c r="A11" s="92" t="s">
        <v>2336</v>
      </c>
      <c r="B11" s="93"/>
    </row>
    <row r="12" s="83" customFormat="1" ht="27.75" customHeight="1" spans="1:2">
      <c r="A12" s="92" t="s">
        <v>2337</v>
      </c>
      <c r="B12" s="93"/>
    </row>
    <row r="13" s="83" customFormat="1" ht="27.75" customHeight="1" spans="1:2">
      <c r="A13" s="92" t="s">
        <v>2338</v>
      </c>
      <c r="B13" s="93"/>
    </row>
    <row r="14" s="83" customFormat="1" ht="27.75" customHeight="1" spans="1:2">
      <c r="A14" s="92" t="s">
        <v>2339</v>
      </c>
      <c r="B14" s="93"/>
    </row>
    <row r="15" s="83" customFormat="1" ht="27.75" customHeight="1" spans="1:2">
      <c r="A15" s="92" t="s">
        <v>2340</v>
      </c>
      <c r="B15" s="93"/>
    </row>
    <row r="16" s="83" customFormat="1" ht="27.75" customHeight="1" spans="1:2">
      <c r="A16" s="92" t="s">
        <v>2341</v>
      </c>
      <c r="B16" s="93"/>
    </row>
    <row r="17" s="83" customFormat="1" ht="27.75" customHeight="1" spans="1:2">
      <c r="A17" s="92" t="s">
        <v>2342</v>
      </c>
      <c r="B17" s="93"/>
    </row>
    <row r="18" s="83" customFormat="1" ht="27.75" customHeight="1" spans="1:2">
      <c r="A18" s="92" t="s">
        <v>2343</v>
      </c>
      <c r="B18" s="93"/>
    </row>
    <row r="19" s="83" customFormat="1" ht="27.75" customHeight="1" spans="1:2">
      <c r="A19" s="92"/>
      <c r="B19" s="93"/>
    </row>
    <row r="20" s="83" customFormat="1" ht="27.75" customHeight="1" spans="1:2">
      <c r="A20" s="90" t="s">
        <v>2344</v>
      </c>
      <c r="B20" s="93"/>
    </row>
    <row r="21" s="83" customFormat="1" ht="27.75" customHeight="1" spans="1:2">
      <c r="A21" s="90" t="s">
        <v>2345</v>
      </c>
      <c r="B21" s="93"/>
    </row>
  </sheetData>
  <mergeCells count="2">
    <mergeCell ref="A1:B1"/>
    <mergeCell ref="A2:B2"/>
  </mergeCells>
  <printOptions horizontalCentered="1"/>
  <pageMargins left="0.708661417322835" right="0.708661417322835" top="0.748031496062992" bottom="0.748031496062992" header="0.31496062992126" footer="0.31496062992126"/>
  <pageSetup paperSize="9" scale="94"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6"/>
  <sheetViews>
    <sheetView workbookViewId="0">
      <selection activeCell="E27" sqref="E27"/>
    </sheetView>
  </sheetViews>
  <sheetFormatPr defaultColWidth="9" defaultRowHeight="13.5" outlineLevelCol="3"/>
  <cols>
    <col min="1" max="4" width="23.625" customWidth="1"/>
    <col min="5" max="5" width="28.875" customWidth="1"/>
  </cols>
  <sheetData>
    <row r="1" ht="72" customHeight="1" spans="1:4">
      <c r="A1" s="79" t="s">
        <v>2346</v>
      </c>
      <c r="B1" s="80"/>
      <c r="C1" s="80"/>
      <c r="D1" s="80"/>
    </row>
    <row r="2" customHeight="1" spans="1:4">
      <c r="A2" s="81" t="s">
        <v>2347</v>
      </c>
      <c r="B2" s="82"/>
      <c r="C2" s="82"/>
      <c r="D2" s="82"/>
    </row>
    <row r="3" customHeight="1" spans="1:4">
      <c r="A3" s="82"/>
      <c r="B3" s="82"/>
      <c r="C3" s="82"/>
      <c r="D3" s="82"/>
    </row>
    <row r="4" customHeight="1" spans="1:4">
      <c r="A4" s="82"/>
      <c r="B4" s="82"/>
      <c r="C4" s="82"/>
      <c r="D4" s="82"/>
    </row>
    <row r="5" customHeight="1" spans="1:4">
      <c r="A5" s="82"/>
      <c r="B5" s="82"/>
      <c r="C5" s="82"/>
      <c r="D5" s="82"/>
    </row>
    <row r="6" customHeight="1" spans="1:4">
      <c r="A6" s="82"/>
      <c r="B6" s="82"/>
      <c r="C6" s="82"/>
      <c r="D6" s="82"/>
    </row>
    <row r="7" customHeight="1" spans="1:4">
      <c r="A7" s="82"/>
      <c r="B7" s="82"/>
      <c r="C7" s="82"/>
      <c r="D7" s="82"/>
    </row>
    <row r="8" customHeight="1" spans="1:4">
      <c r="A8" s="82"/>
      <c r="B8" s="82"/>
      <c r="C8" s="82"/>
      <c r="D8" s="82"/>
    </row>
    <row r="9" customHeight="1" spans="1:4">
      <c r="A9" s="82"/>
      <c r="B9" s="82"/>
      <c r="C9" s="82"/>
      <c r="D9" s="82"/>
    </row>
    <row r="10" customHeight="1" spans="1:4">
      <c r="A10" s="82"/>
      <c r="B10" s="82"/>
      <c r="C10" s="82"/>
      <c r="D10" s="82"/>
    </row>
    <row r="11" customHeight="1" spans="1:4">
      <c r="A11" s="82"/>
      <c r="B11" s="82"/>
      <c r="C11" s="82"/>
      <c r="D11" s="82"/>
    </row>
    <row r="12" customHeight="1" spans="1:4">
      <c r="A12" s="82"/>
      <c r="B12" s="82"/>
      <c r="C12" s="82"/>
      <c r="D12" s="82"/>
    </row>
    <row r="13" customHeight="1" spans="1:4">
      <c r="A13" s="82"/>
      <c r="B13" s="82"/>
      <c r="C13" s="82"/>
      <c r="D13" s="82"/>
    </row>
    <row r="14" customHeight="1" spans="1:4">
      <c r="A14" s="82"/>
      <c r="B14" s="82"/>
      <c r="C14" s="82"/>
      <c r="D14" s="82"/>
    </row>
    <row r="15" customHeight="1" spans="1:4">
      <c r="A15" s="82"/>
      <c r="B15" s="82"/>
      <c r="C15" s="82"/>
      <c r="D15" s="82"/>
    </row>
    <row r="16" customHeight="1" spans="1:4">
      <c r="A16" s="82"/>
      <c r="B16" s="82"/>
      <c r="C16" s="82"/>
      <c r="D16" s="82"/>
    </row>
    <row r="17" customHeight="1" spans="1:4">
      <c r="A17" s="82"/>
      <c r="B17" s="82"/>
      <c r="C17" s="82"/>
      <c r="D17" s="82"/>
    </row>
    <row r="18" customHeight="1" spans="1:4">
      <c r="A18" s="82"/>
      <c r="B18" s="82"/>
      <c r="C18" s="82"/>
      <c r="D18" s="82"/>
    </row>
    <row r="19" customHeight="1" spans="1:4">
      <c r="A19" s="82"/>
      <c r="B19" s="82"/>
      <c r="C19" s="82"/>
      <c r="D19" s="82"/>
    </row>
    <row r="20" customHeight="1" spans="1:4">
      <c r="A20" s="82"/>
      <c r="B20" s="82"/>
      <c r="C20" s="82"/>
      <c r="D20" s="82"/>
    </row>
    <row r="21" customHeight="1" spans="1:4">
      <c r="A21" s="82"/>
      <c r="B21" s="82"/>
      <c r="C21" s="82"/>
      <c r="D21" s="82"/>
    </row>
    <row r="22" customHeight="1" spans="1:4">
      <c r="A22" s="82"/>
      <c r="B22" s="82"/>
      <c r="C22" s="82"/>
      <c r="D22" s="82"/>
    </row>
    <row r="23" customHeight="1" spans="1:4">
      <c r="A23" s="82"/>
      <c r="B23" s="82"/>
      <c r="C23" s="82"/>
      <c r="D23" s="82"/>
    </row>
    <row r="24" customHeight="1" spans="1:4">
      <c r="A24" s="82"/>
      <c r="B24" s="82"/>
      <c r="C24" s="82"/>
      <c r="D24" s="82"/>
    </row>
    <row r="25" customHeight="1" spans="1:4">
      <c r="A25" s="82"/>
      <c r="B25" s="82"/>
      <c r="C25" s="82"/>
      <c r="D25" s="82"/>
    </row>
    <row r="26" customHeight="1" spans="1:4">
      <c r="A26" s="82"/>
      <c r="B26" s="82"/>
      <c r="C26" s="82"/>
      <c r="D26" s="82"/>
    </row>
    <row r="27" customHeight="1" spans="1:4">
      <c r="A27" s="82"/>
      <c r="B27" s="82"/>
      <c r="C27" s="82"/>
      <c r="D27" s="82"/>
    </row>
    <row r="28" customHeight="1" spans="1:4">
      <c r="A28" s="82"/>
      <c r="B28" s="82"/>
      <c r="C28" s="82"/>
      <c r="D28" s="82"/>
    </row>
    <row r="29" customHeight="1" spans="1:4">
      <c r="A29" s="82"/>
      <c r="B29" s="82"/>
      <c r="C29" s="82"/>
      <c r="D29" s="82"/>
    </row>
    <row r="30" customHeight="1" spans="1:4">
      <c r="A30" s="82"/>
      <c r="B30" s="82"/>
      <c r="C30" s="82"/>
      <c r="D30" s="82"/>
    </row>
    <row r="31" customHeight="1" spans="1:4">
      <c r="A31" s="82"/>
      <c r="B31" s="82"/>
      <c r="C31" s="82"/>
      <c r="D31" s="82"/>
    </row>
    <row r="32" customHeight="1" spans="1:4">
      <c r="A32" s="82"/>
      <c r="B32" s="82"/>
      <c r="C32" s="82"/>
      <c r="D32" s="82"/>
    </row>
    <row r="33" customHeight="1" spans="1:4">
      <c r="A33" s="82"/>
      <c r="B33" s="82"/>
      <c r="C33" s="82"/>
      <c r="D33" s="82"/>
    </row>
    <row r="34" customHeight="1" spans="1:4">
      <c r="A34" s="82"/>
      <c r="B34" s="82"/>
      <c r="C34" s="82"/>
      <c r="D34" s="82"/>
    </row>
    <row r="35" customHeight="1" spans="1:4">
      <c r="A35" s="82"/>
      <c r="B35" s="82"/>
      <c r="C35" s="82"/>
      <c r="D35" s="82"/>
    </row>
    <row r="36" customHeight="1"/>
  </sheetData>
  <mergeCells count="2">
    <mergeCell ref="A1:D1"/>
    <mergeCell ref="A2:D35"/>
  </mergeCells>
  <pageMargins left="0.708661417322835" right="0.708661417322835" top="1.37795275590551" bottom="0.748031496062992" header="0.31496062992126" footer="0.31496062992126"/>
  <pageSetup paperSize="9" scale="90" fitToHeight="0"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zoomScale="115" zoomScaleNormal="115" workbookViewId="0">
      <pane ySplit="6" topLeftCell="A7" activePane="bottomLeft" state="frozen"/>
      <selection/>
      <selection pane="bottomLeft" activeCell="G11" sqref="G11"/>
    </sheetView>
  </sheetViews>
  <sheetFormatPr defaultColWidth="10" defaultRowHeight="13.5" outlineLevelCol="6"/>
  <cols>
    <col min="1" max="1" width="26.125" style="39" customWidth="1"/>
    <col min="2" max="7" width="11.375" style="39" customWidth="1"/>
    <col min="8" max="9" width="9.75" style="39" customWidth="1"/>
    <col min="10" max="16384" width="10" style="39"/>
  </cols>
  <sheetData>
    <row r="1" s="37" customFormat="1" ht="27.2" customHeight="1" spans="1:2">
      <c r="A1" s="4" t="s">
        <v>2348</v>
      </c>
      <c r="B1" s="4"/>
    </row>
    <row r="2" s="38" customFormat="1" ht="28.7" customHeight="1" spans="1:7">
      <c r="A2" s="41" t="s">
        <v>64</v>
      </c>
      <c r="B2" s="41"/>
      <c r="C2" s="41"/>
      <c r="D2" s="41"/>
      <c r="E2" s="41"/>
      <c r="F2" s="41"/>
      <c r="G2" s="41"/>
    </row>
    <row r="3" ht="14.25" customHeight="1" spans="1:7">
      <c r="A3" s="52"/>
      <c r="B3" s="52"/>
      <c r="G3" s="55" t="s">
        <v>74</v>
      </c>
    </row>
    <row r="4" ht="26.25" customHeight="1" spans="1:7">
      <c r="A4" s="61" t="s">
        <v>2349</v>
      </c>
      <c r="B4" s="62" t="s">
        <v>2350</v>
      </c>
      <c r="C4" s="62"/>
      <c r="D4" s="62"/>
      <c r="E4" s="62" t="s">
        <v>2351</v>
      </c>
      <c r="F4" s="62"/>
      <c r="G4" s="63"/>
    </row>
    <row r="5" ht="26.25" customHeight="1" spans="1:7">
      <c r="A5" s="71"/>
      <c r="B5" s="72" t="s">
        <v>2352</v>
      </c>
      <c r="C5" s="72" t="s">
        <v>2353</v>
      </c>
      <c r="D5" s="72" t="s">
        <v>2354</v>
      </c>
      <c r="E5" s="72" t="s">
        <v>2352</v>
      </c>
      <c r="F5" s="72" t="s">
        <v>2353</v>
      </c>
      <c r="G5" s="73" t="s">
        <v>2354</v>
      </c>
    </row>
    <row r="6" ht="26.25" customHeight="1" spans="1:7">
      <c r="A6" s="74" t="s">
        <v>2355</v>
      </c>
      <c r="B6" s="75" t="s">
        <v>2356</v>
      </c>
      <c r="C6" s="75" t="s">
        <v>2357</v>
      </c>
      <c r="D6" s="75" t="s">
        <v>2358</v>
      </c>
      <c r="E6" s="75" t="s">
        <v>2359</v>
      </c>
      <c r="F6" s="75" t="s">
        <v>2360</v>
      </c>
      <c r="G6" s="76" t="s">
        <v>2361</v>
      </c>
    </row>
    <row r="7" ht="26.25" customHeight="1" spans="1:7">
      <c r="A7" s="77" t="s">
        <v>2362</v>
      </c>
      <c r="B7" s="78">
        <f>C7+D7</f>
        <v>855000</v>
      </c>
      <c r="C7" s="78">
        <v>624000</v>
      </c>
      <c r="D7" s="78">
        <v>231000</v>
      </c>
      <c r="E7" s="78">
        <f>F7+G7</f>
        <v>852599</v>
      </c>
      <c r="F7" s="78">
        <v>621699</v>
      </c>
      <c r="G7" s="51">
        <v>230900</v>
      </c>
    </row>
    <row r="8" spans="1:7">
      <c r="A8" s="52" t="s">
        <v>2363</v>
      </c>
      <c r="B8" s="52"/>
      <c r="C8" s="52"/>
      <c r="D8" s="52"/>
      <c r="E8" s="52"/>
      <c r="F8" s="52"/>
      <c r="G8" s="52"/>
    </row>
    <row r="9" spans="1:7">
      <c r="A9" s="52" t="s">
        <v>2364</v>
      </c>
      <c r="B9" s="52"/>
      <c r="C9" s="52"/>
      <c r="D9" s="52"/>
      <c r="E9" s="52"/>
      <c r="F9" s="52"/>
      <c r="G9" s="52"/>
    </row>
  </sheetData>
  <mergeCells count="7">
    <mergeCell ref="A1:B1"/>
    <mergeCell ref="A2:G2"/>
    <mergeCell ref="B4:D4"/>
    <mergeCell ref="E4:G4"/>
    <mergeCell ref="A8:G8"/>
    <mergeCell ref="A9:G9"/>
    <mergeCell ref="A4:A5"/>
  </mergeCells>
  <printOptions horizontalCentered="1"/>
  <pageMargins left="0.393700787401575" right="0.393700787401575" top="0.393700787401575" bottom="0.393700787401575" header="0" footer="0"/>
  <pageSetup paperSize="9" firstPageNumber="58" orientation="portrait" useFirstPageNumber="1"/>
  <headerFooter>
    <oddFooter>&amp;C第 &amp;P 页</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6"/>
  <sheetViews>
    <sheetView topLeftCell="A11" workbookViewId="0">
      <selection activeCell="I11" sqref="I11"/>
    </sheetView>
  </sheetViews>
  <sheetFormatPr defaultColWidth="10" defaultRowHeight="13.5" outlineLevelCol="2"/>
  <cols>
    <col min="1" max="1" width="54.75" style="39" customWidth="1"/>
    <col min="2" max="3" width="21.125" style="39" customWidth="1"/>
    <col min="4" max="16384" width="10" style="39"/>
  </cols>
  <sheetData>
    <row r="1" s="60" customFormat="1" ht="26.25" customHeight="1" spans="1:1">
      <c r="A1" s="53" t="s">
        <v>2365</v>
      </c>
    </row>
    <row r="2" s="38" customFormat="1" ht="28.7" customHeight="1" spans="1:3">
      <c r="A2" s="54" t="s">
        <v>66</v>
      </c>
      <c r="B2" s="54"/>
      <c r="C2" s="54"/>
    </row>
    <row r="3" ht="21" customHeight="1" spans="1:3">
      <c r="A3" s="52"/>
      <c r="B3" s="52"/>
      <c r="C3" s="55" t="s">
        <v>74</v>
      </c>
    </row>
    <row r="4" ht="46.5" customHeight="1" spans="1:3">
      <c r="A4" s="61" t="s">
        <v>2366</v>
      </c>
      <c r="B4" s="62" t="s">
        <v>130</v>
      </c>
      <c r="C4" s="63" t="s">
        <v>76</v>
      </c>
    </row>
    <row r="5" ht="56.25" customHeight="1" spans="1:3">
      <c r="A5" s="64" t="s">
        <v>2367</v>
      </c>
      <c r="B5" s="65">
        <v>340083</v>
      </c>
      <c r="C5" s="66">
        <v>340083</v>
      </c>
    </row>
    <row r="6" ht="56.25" customHeight="1" spans="1:3">
      <c r="A6" s="64" t="s">
        <v>2368</v>
      </c>
      <c r="B6" s="65">
        <v>614000</v>
      </c>
      <c r="C6" s="66">
        <v>624000</v>
      </c>
    </row>
    <row r="7" ht="56.25" customHeight="1" spans="1:3">
      <c r="A7" s="64" t="s">
        <v>2369</v>
      </c>
      <c r="B7" s="65">
        <f>SUM(B8:B9)</f>
        <v>313500</v>
      </c>
      <c r="C7" s="66">
        <f>SUM(C8:C9)</f>
        <v>326315</v>
      </c>
    </row>
    <row r="8" ht="56.25" customHeight="1" spans="1:3">
      <c r="A8" s="64" t="s">
        <v>2370</v>
      </c>
      <c r="B8" s="65">
        <v>0</v>
      </c>
      <c r="C8" s="66">
        <v>2815</v>
      </c>
    </row>
    <row r="9" ht="56.25" customHeight="1" spans="1:3">
      <c r="A9" s="64" t="s">
        <v>2371</v>
      </c>
      <c r="B9" s="65">
        <v>313500</v>
      </c>
      <c r="C9" s="66">
        <v>323500</v>
      </c>
    </row>
    <row r="10" ht="56.25" customHeight="1" spans="1:3">
      <c r="A10" s="64" t="s">
        <v>2372</v>
      </c>
      <c r="B10" s="65">
        <v>0</v>
      </c>
      <c r="C10" s="66">
        <v>10000</v>
      </c>
    </row>
    <row r="11" ht="56.25" customHeight="1" spans="1:3">
      <c r="A11" s="64" t="s">
        <v>2373</v>
      </c>
      <c r="B11" s="65">
        <v>313500</v>
      </c>
      <c r="C11" s="66">
        <v>313500</v>
      </c>
    </row>
    <row r="12" ht="56.25" customHeight="1" spans="1:3">
      <c r="A12" s="64" t="s">
        <v>2374</v>
      </c>
      <c r="B12" s="65">
        <v>314472</v>
      </c>
      <c r="C12" s="66">
        <v>44699</v>
      </c>
    </row>
    <row r="13" ht="56.25" customHeight="1" spans="1:3">
      <c r="A13" s="64" t="s">
        <v>2375</v>
      </c>
      <c r="B13" s="65">
        <v>339111</v>
      </c>
      <c r="C13" s="66">
        <v>621699</v>
      </c>
    </row>
    <row r="14" ht="56.25" customHeight="1" spans="1:3">
      <c r="A14" s="64" t="s">
        <v>2376</v>
      </c>
      <c r="B14" s="59" t="s">
        <v>2377</v>
      </c>
      <c r="C14" s="67" t="s">
        <v>2377</v>
      </c>
    </row>
    <row r="15" ht="56.25" customHeight="1" spans="1:3">
      <c r="A15" s="68" t="s">
        <v>2378</v>
      </c>
      <c r="B15" s="69" t="s">
        <v>2377</v>
      </c>
      <c r="C15" s="70" t="s">
        <v>2377</v>
      </c>
    </row>
    <row r="16" ht="38.25" customHeight="1" spans="1:3">
      <c r="A16" s="52" t="s">
        <v>2379</v>
      </c>
      <c r="B16" s="52"/>
      <c r="C16" s="52"/>
    </row>
  </sheetData>
  <mergeCells count="2">
    <mergeCell ref="A2:C2"/>
    <mergeCell ref="A16:C16"/>
  </mergeCells>
  <printOptions horizontalCentered="1"/>
  <pageMargins left="0.393700787401575" right="0.393700787401575" top="0.511811023622047" bottom="0.393700787401575" header="0" footer="0"/>
  <pageSetup paperSize="9" firstPageNumber="59" orientation="portrait" useFirstPageNumber="1"/>
  <headerFooter>
    <oddFooter>&amp;C第 &amp;P 页</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topLeftCell="A6" workbookViewId="0">
      <selection activeCell="D9" sqref="D9"/>
    </sheetView>
  </sheetViews>
  <sheetFormatPr defaultColWidth="10" defaultRowHeight="13.5" outlineLevelCol="2"/>
  <cols>
    <col min="1" max="1" width="49" style="39" customWidth="1"/>
    <col min="2" max="3" width="23.25" style="39" customWidth="1"/>
    <col min="4" max="4" width="9.75" style="39" customWidth="1"/>
    <col min="5" max="16384" width="10" style="39"/>
  </cols>
  <sheetData>
    <row r="1" s="37" customFormat="1" ht="18" customHeight="1" spans="1:1">
      <c r="A1" s="53" t="s">
        <v>2380</v>
      </c>
    </row>
    <row r="2" s="38" customFormat="1" ht="48" customHeight="1" spans="1:3">
      <c r="A2" s="54" t="s">
        <v>68</v>
      </c>
      <c r="B2" s="54"/>
      <c r="C2" s="54"/>
    </row>
    <row r="3" ht="33" customHeight="1" spans="1:3">
      <c r="A3" s="52"/>
      <c r="B3" s="52"/>
      <c r="C3" s="55" t="s">
        <v>74</v>
      </c>
    </row>
    <row r="4" ht="66.75" customHeight="1" spans="1:3">
      <c r="A4" s="56" t="s">
        <v>2366</v>
      </c>
      <c r="B4" s="56" t="s">
        <v>130</v>
      </c>
      <c r="C4" s="56" t="s">
        <v>76</v>
      </c>
    </row>
    <row r="5" ht="58.5" customHeight="1" spans="1:3">
      <c r="A5" s="57" t="s">
        <v>2381</v>
      </c>
      <c r="B5" s="58">
        <v>10900</v>
      </c>
      <c r="C5" s="58">
        <v>10900</v>
      </c>
    </row>
    <row r="6" ht="58.5" customHeight="1" spans="1:3">
      <c r="A6" s="57" t="s">
        <v>2382</v>
      </c>
      <c r="B6" s="58">
        <v>231000</v>
      </c>
      <c r="C6" s="58">
        <v>231000</v>
      </c>
    </row>
    <row r="7" ht="58.5" customHeight="1" spans="1:3">
      <c r="A7" s="57" t="s">
        <v>2383</v>
      </c>
      <c r="B7" s="58">
        <v>0</v>
      </c>
      <c r="C7" s="58">
        <v>220000</v>
      </c>
    </row>
    <row r="8" ht="58.5" customHeight="1" spans="1:3">
      <c r="A8" s="57" t="s">
        <v>2384</v>
      </c>
      <c r="B8" s="58">
        <v>0</v>
      </c>
      <c r="C8" s="58">
        <v>220000</v>
      </c>
    </row>
    <row r="9" ht="58.5" customHeight="1" spans="1:3">
      <c r="A9" s="57" t="s">
        <v>2385</v>
      </c>
      <c r="B9" s="58">
        <v>0</v>
      </c>
      <c r="C9" s="58">
        <v>0</v>
      </c>
    </row>
    <row r="10" ht="58.5" customHeight="1" spans="1:3">
      <c r="A10" s="57" t="s">
        <v>2386</v>
      </c>
      <c r="B10" s="58">
        <v>10900</v>
      </c>
      <c r="C10" s="58">
        <v>230900</v>
      </c>
    </row>
    <row r="11" ht="58.5" customHeight="1" spans="1:3">
      <c r="A11" s="57" t="s">
        <v>2387</v>
      </c>
      <c r="B11" s="59" t="s">
        <v>2388</v>
      </c>
      <c r="C11" s="59" t="s">
        <v>2388</v>
      </c>
    </row>
    <row r="12" ht="58.5" customHeight="1" spans="1:3">
      <c r="A12" s="57" t="s">
        <v>2389</v>
      </c>
      <c r="B12" s="59" t="s">
        <v>2388</v>
      </c>
      <c r="C12" s="59" t="s">
        <v>2388</v>
      </c>
    </row>
    <row r="13" ht="33" customHeight="1" spans="1:3">
      <c r="A13" s="52" t="s">
        <v>2390</v>
      </c>
      <c r="B13" s="52"/>
      <c r="C13" s="52"/>
    </row>
  </sheetData>
  <mergeCells count="2">
    <mergeCell ref="A2:C2"/>
    <mergeCell ref="A13:C13"/>
  </mergeCells>
  <printOptions horizontalCentered="1"/>
  <pageMargins left="0.393700787401575" right="0.393700787401575" top="0.511811023622047" bottom="0.393700787401575" header="0" footer="0"/>
  <pageSetup paperSize="9" firstPageNumber="60" orientation="portrait" useFirstPageNumber="1"/>
  <headerFooter>
    <oddFooter>&amp;C第 &amp;P 页</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pane ySplit="4" topLeftCell="A5" activePane="bottomLeft" state="frozen"/>
      <selection/>
      <selection pane="bottomLeft" activeCell="F19" sqref="F19"/>
    </sheetView>
  </sheetViews>
  <sheetFormatPr defaultColWidth="10" defaultRowHeight="13.5" outlineLevelCol="2"/>
  <cols>
    <col min="1" max="1" width="42.25" style="39" customWidth="1"/>
    <col min="2" max="2" width="16.75" style="39" customWidth="1"/>
    <col min="3" max="3" width="21" style="39" customWidth="1"/>
    <col min="4" max="4" width="9.75" style="39" customWidth="1"/>
    <col min="5" max="16384" width="10" style="39"/>
  </cols>
  <sheetData>
    <row r="1" s="37" customFormat="1" ht="24" customHeight="1" spans="1:1">
      <c r="A1" s="40" t="s">
        <v>2391</v>
      </c>
    </row>
    <row r="2" s="38" customFormat="1" ht="28.7" customHeight="1" spans="1:3">
      <c r="A2" s="41" t="s">
        <v>2392</v>
      </c>
      <c r="B2" s="41"/>
      <c r="C2" s="41"/>
    </row>
    <row r="3" ht="14.25" customHeight="1" spans="3:3">
      <c r="C3" s="42" t="s">
        <v>74</v>
      </c>
    </row>
    <row r="4" ht="28.5" customHeight="1" spans="1:3">
      <c r="A4" s="43" t="s">
        <v>2366</v>
      </c>
      <c r="B4" s="44" t="s">
        <v>2393</v>
      </c>
      <c r="C4" s="45" t="s">
        <v>1479</v>
      </c>
    </row>
    <row r="5" ht="28.5" customHeight="1" spans="1:3">
      <c r="A5" s="46" t="s">
        <v>2394</v>
      </c>
      <c r="B5" s="47" t="s">
        <v>2395</v>
      </c>
      <c r="C5" s="48">
        <f>C6+C8</f>
        <v>543500</v>
      </c>
    </row>
    <row r="6" ht="28.5" customHeight="1" spans="1:3">
      <c r="A6" s="46" t="s">
        <v>2396</v>
      </c>
      <c r="B6" s="47" t="s">
        <v>2357</v>
      </c>
      <c r="C6" s="48">
        <v>323500</v>
      </c>
    </row>
    <row r="7" ht="28.5" customHeight="1" spans="1:3">
      <c r="A7" s="46" t="s">
        <v>2397</v>
      </c>
      <c r="B7" s="47" t="s">
        <v>2358</v>
      </c>
      <c r="C7" s="48">
        <v>313500</v>
      </c>
    </row>
    <row r="8" ht="28.5" customHeight="1" spans="1:3">
      <c r="A8" s="46" t="s">
        <v>2398</v>
      </c>
      <c r="B8" s="47" t="s">
        <v>2399</v>
      </c>
      <c r="C8" s="48">
        <v>220000</v>
      </c>
    </row>
    <row r="9" ht="28.5" customHeight="1" spans="1:3">
      <c r="A9" s="46" t="s">
        <v>2397</v>
      </c>
      <c r="B9" s="47" t="s">
        <v>2360</v>
      </c>
      <c r="C9" s="48">
        <v>220000</v>
      </c>
    </row>
    <row r="10" ht="28.5" customHeight="1" spans="1:3">
      <c r="A10" s="46" t="s">
        <v>2400</v>
      </c>
      <c r="B10" s="47" t="s">
        <v>2401</v>
      </c>
      <c r="C10" s="48">
        <f>C11+C12</f>
        <v>43500</v>
      </c>
    </row>
    <row r="11" ht="28.5" customHeight="1" spans="1:3">
      <c r="A11" s="46" t="s">
        <v>2396</v>
      </c>
      <c r="B11" s="47" t="s">
        <v>2402</v>
      </c>
      <c r="C11" s="48">
        <v>43500</v>
      </c>
    </row>
    <row r="12" ht="28.5" customHeight="1" spans="1:3">
      <c r="A12" s="46" t="s">
        <v>2398</v>
      </c>
      <c r="B12" s="47" t="s">
        <v>2403</v>
      </c>
      <c r="C12" s="48">
        <v>0</v>
      </c>
    </row>
    <row r="13" ht="28.5" customHeight="1" spans="1:3">
      <c r="A13" s="46" t="s">
        <v>2404</v>
      </c>
      <c r="B13" s="47" t="s">
        <v>2405</v>
      </c>
      <c r="C13" s="48">
        <f>C14+C15</f>
        <v>12093</v>
      </c>
    </row>
    <row r="14" ht="28.5" customHeight="1" spans="1:3">
      <c r="A14" s="46" t="s">
        <v>2396</v>
      </c>
      <c r="B14" s="47" t="s">
        <v>2406</v>
      </c>
      <c r="C14" s="48">
        <v>11718</v>
      </c>
    </row>
    <row r="15" ht="28.5" customHeight="1" spans="1:3">
      <c r="A15" s="46" t="s">
        <v>2398</v>
      </c>
      <c r="B15" s="47" t="s">
        <v>2407</v>
      </c>
      <c r="C15" s="48">
        <v>375</v>
      </c>
    </row>
    <row r="16" ht="28.5" customHeight="1" spans="1:3">
      <c r="A16" s="46" t="s">
        <v>2408</v>
      </c>
      <c r="B16" s="47" t="s">
        <v>2409</v>
      </c>
      <c r="C16" s="48">
        <f>C17+C20</f>
        <v>94900</v>
      </c>
    </row>
    <row r="17" ht="28.5" customHeight="1" spans="1:3">
      <c r="A17" s="46" t="s">
        <v>2396</v>
      </c>
      <c r="B17" s="47" t="s">
        <v>2410</v>
      </c>
      <c r="C17" s="48">
        <v>94900</v>
      </c>
    </row>
    <row r="18" ht="28.5" customHeight="1" spans="1:3">
      <c r="A18" s="46" t="s">
        <v>2411</v>
      </c>
      <c r="B18" s="47"/>
      <c r="C18" s="48">
        <v>94900</v>
      </c>
    </row>
    <row r="19" ht="28.5" customHeight="1" spans="1:3">
      <c r="A19" s="46" t="s">
        <v>2412</v>
      </c>
      <c r="B19" s="47" t="s">
        <v>2413</v>
      </c>
      <c r="C19" s="48">
        <v>0</v>
      </c>
    </row>
    <row r="20" ht="28.5" customHeight="1" spans="1:3">
      <c r="A20" s="46" t="s">
        <v>2398</v>
      </c>
      <c r="B20" s="47" t="s">
        <v>2414</v>
      </c>
      <c r="C20" s="48">
        <v>0</v>
      </c>
    </row>
    <row r="21" ht="28.5" customHeight="1" spans="1:3">
      <c r="A21" s="46" t="s">
        <v>2411</v>
      </c>
      <c r="B21" s="47"/>
      <c r="C21" s="48">
        <v>0</v>
      </c>
    </row>
    <row r="22" ht="28.5" customHeight="1" spans="1:3">
      <c r="A22" s="46" t="s">
        <v>2415</v>
      </c>
      <c r="B22" s="47" t="s">
        <v>2416</v>
      </c>
      <c r="C22" s="48">
        <v>0</v>
      </c>
    </row>
    <row r="23" ht="28.5" customHeight="1" spans="1:3">
      <c r="A23" s="46" t="s">
        <v>2417</v>
      </c>
      <c r="B23" s="47" t="s">
        <v>2418</v>
      </c>
      <c r="C23" s="48">
        <f>C24+C25</f>
        <v>28160</v>
      </c>
    </row>
    <row r="24" ht="28.5" customHeight="1" spans="1:3">
      <c r="A24" s="46" t="s">
        <v>2396</v>
      </c>
      <c r="B24" s="47" t="s">
        <v>2419</v>
      </c>
      <c r="C24" s="48">
        <v>20560</v>
      </c>
    </row>
    <row r="25" ht="28.5" customHeight="1" spans="1:3">
      <c r="A25" s="49" t="s">
        <v>2398</v>
      </c>
      <c r="B25" s="50" t="s">
        <v>2420</v>
      </c>
      <c r="C25" s="51">
        <v>7600</v>
      </c>
    </row>
    <row r="26" ht="43.5" customHeight="1" spans="1:3">
      <c r="A26" s="52" t="s">
        <v>2421</v>
      </c>
      <c r="B26" s="52"/>
      <c r="C26" s="52"/>
    </row>
  </sheetData>
  <mergeCells count="2">
    <mergeCell ref="A2:C2"/>
    <mergeCell ref="A26:C26"/>
  </mergeCells>
  <printOptions horizontalCentered="1"/>
  <pageMargins left="0.393700787401575" right="0.393700787401575" top="0.511811023622047" bottom="0.393700787401575" header="0" footer="0"/>
  <pageSetup paperSize="9" firstPageNumber="61" orientation="portrait" useFirstPageNumber="1"/>
  <headerFooter>
    <oddFooter>&amp;C第 &amp;P 页</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E13" sqref="E13"/>
    </sheetView>
  </sheetViews>
  <sheetFormatPr defaultColWidth="10" defaultRowHeight="13.5" outlineLevelCol="2"/>
  <cols>
    <col min="1" max="1" width="44.875" style="26" customWidth="1"/>
    <col min="2" max="2" width="12" style="26" customWidth="1"/>
    <col min="3" max="3" width="21.375" style="26" customWidth="1"/>
    <col min="4" max="4" width="9.75" style="26" customWidth="1"/>
    <col min="5" max="16384" width="10" style="26"/>
  </cols>
  <sheetData>
    <row r="1" s="24" customFormat="1" ht="21" customHeight="1" spans="1:3">
      <c r="A1" s="27" t="s">
        <v>2422</v>
      </c>
      <c r="B1" s="28"/>
      <c r="C1" s="28"/>
    </row>
    <row r="2" s="25" customFormat="1" ht="28.7" customHeight="1" spans="1:3">
      <c r="A2" s="29" t="s">
        <v>72</v>
      </c>
      <c r="B2" s="29"/>
      <c r="C2" s="29"/>
    </row>
    <row r="3" ht="14.25" customHeight="1" spans="1:3">
      <c r="A3" s="30" t="s">
        <v>2423</v>
      </c>
      <c r="B3" s="30"/>
      <c r="C3" s="30"/>
    </row>
    <row r="4" ht="57.75" customHeight="1" spans="1:3">
      <c r="A4" s="31" t="s">
        <v>2303</v>
      </c>
      <c r="B4" s="31" t="s">
        <v>2393</v>
      </c>
      <c r="C4" s="31" t="s">
        <v>1479</v>
      </c>
    </row>
    <row r="5" ht="57.75" customHeight="1" spans="1:3">
      <c r="A5" s="32" t="s">
        <v>2424</v>
      </c>
      <c r="B5" s="33" t="s">
        <v>2356</v>
      </c>
      <c r="C5" s="34">
        <f>C6+C7</f>
        <v>855000</v>
      </c>
    </row>
    <row r="6" ht="57.75" customHeight="1" spans="1:3">
      <c r="A6" s="32" t="s">
        <v>2425</v>
      </c>
      <c r="B6" s="33" t="s">
        <v>2357</v>
      </c>
      <c r="C6" s="34">
        <v>624000</v>
      </c>
    </row>
    <row r="7" ht="57.75" customHeight="1" spans="1:3">
      <c r="A7" s="32" t="s">
        <v>2426</v>
      </c>
      <c r="B7" s="33" t="s">
        <v>2358</v>
      </c>
      <c r="C7" s="34">
        <v>231000</v>
      </c>
    </row>
    <row r="8" ht="57.75" customHeight="1" spans="1:3">
      <c r="A8" s="32" t="s">
        <v>2427</v>
      </c>
      <c r="B8" s="33" t="s">
        <v>2359</v>
      </c>
      <c r="C8" s="35" t="s">
        <v>2388</v>
      </c>
    </row>
    <row r="9" ht="57.75" customHeight="1" spans="1:3">
      <c r="A9" s="32" t="s">
        <v>2425</v>
      </c>
      <c r="B9" s="33" t="s">
        <v>2360</v>
      </c>
      <c r="C9" s="35" t="s">
        <v>2388</v>
      </c>
    </row>
    <row r="10" ht="57.75" customHeight="1" spans="1:3">
      <c r="A10" s="32" t="s">
        <v>2426</v>
      </c>
      <c r="B10" s="33" t="s">
        <v>2361</v>
      </c>
      <c r="C10" s="35" t="s">
        <v>2388</v>
      </c>
    </row>
    <row r="11" ht="41.45" customHeight="1" spans="1:3">
      <c r="A11" s="36" t="s">
        <v>2428</v>
      </c>
      <c r="B11" s="36"/>
      <c r="C11" s="36"/>
    </row>
  </sheetData>
  <mergeCells count="3">
    <mergeCell ref="A2:C2"/>
    <mergeCell ref="A3:C3"/>
    <mergeCell ref="A11:C11"/>
  </mergeCells>
  <printOptions horizontalCentered="1"/>
  <pageMargins left="0.393700787401575" right="0.393700787401575" top="0.393700787401575" bottom="0.393700787401575" header="0" footer="0"/>
  <pageSetup paperSize="9" firstPageNumber="62" orientation="portrait" useFirstPageNumber="1"/>
  <headerFooter>
    <oddFooter>&amp;C第 &amp;P 页</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15"/>
  <sheetViews>
    <sheetView workbookViewId="0">
      <selection activeCell="G10" sqref="G10"/>
    </sheetView>
  </sheetViews>
  <sheetFormatPr defaultColWidth="9" defaultRowHeight="13.5" outlineLevelCol="7"/>
  <cols>
    <col min="1" max="5" width="12.875" customWidth="1"/>
    <col min="6" max="6" width="21.625" customWidth="1"/>
    <col min="7" max="8" width="12.875" customWidth="1"/>
  </cols>
  <sheetData>
    <row r="2" ht="48" customHeight="1" spans="1:8">
      <c r="A2" s="13" t="s">
        <v>2429</v>
      </c>
      <c r="B2" s="13"/>
      <c r="C2" s="13"/>
      <c r="D2" s="13"/>
      <c r="E2" s="13"/>
      <c r="F2" s="13"/>
      <c r="G2" s="13"/>
      <c r="H2" s="13"/>
    </row>
    <row r="3" ht="15.75" spans="1:8">
      <c r="A3" s="14" t="s">
        <v>74</v>
      </c>
      <c r="B3" s="14"/>
      <c r="C3" s="14"/>
      <c r="D3" s="14"/>
      <c r="E3" s="14"/>
      <c r="F3" s="14"/>
      <c r="G3" s="14"/>
      <c r="H3" s="14"/>
    </row>
    <row r="4" ht="85" customHeight="1" spans="1:8">
      <c r="A4" s="15" t="s">
        <v>2430</v>
      </c>
      <c r="B4" s="15"/>
      <c r="C4" s="15"/>
      <c r="D4" s="15" t="s">
        <v>76</v>
      </c>
      <c r="E4" s="15" t="s">
        <v>2431</v>
      </c>
      <c r="F4" s="15" t="s">
        <v>2432</v>
      </c>
      <c r="G4" s="15" t="s">
        <v>76</v>
      </c>
      <c r="H4" s="15" t="s">
        <v>2431</v>
      </c>
    </row>
    <row r="5" ht="33" customHeight="1" spans="1:8">
      <c r="A5" s="16" t="s">
        <v>2433</v>
      </c>
      <c r="B5" s="17"/>
      <c r="C5" s="17"/>
      <c r="D5" s="18"/>
      <c r="E5" s="18"/>
      <c r="F5" s="16" t="s">
        <v>2433</v>
      </c>
      <c r="G5" s="19"/>
      <c r="H5" s="19"/>
    </row>
    <row r="6" ht="33" customHeight="1" spans="1:8">
      <c r="A6" s="20" t="s">
        <v>1451</v>
      </c>
      <c r="B6" s="21"/>
      <c r="C6" s="21"/>
      <c r="D6" s="18"/>
      <c r="E6" s="18"/>
      <c r="F6" s="20" t="s">
        <v>1452</v>
      </c>
      <c r="G6" s="19"/>
      <c r="H6" s="19"/>
    </row>
    <row r="7" ht="33" customHeight="1" spans="1:8">
      <c r="A7" s="20" t="s">
        <v>1453</v>
      </c>
      <c r="B7" s="21"/>
      <c r="C7" s="21"/>
      <c r="D7" s="18"/>
      <c r="E7" s="18"/>
      <c r="F7" s="20" t="s">
        <v>1453</v>
      </c>
      <c r="G7" s="19"/>
      <c r="H7" s="19"/>
    </row>
    <row r="8" ht="33" customHeight="1" spans="1:8">
      <c r="A8" s="20" t="s">
        <v>1454</v>
      </c>
      <c r="B8" s="21"/>
      <c r="C8" s="21"/>
      <c r="D8" s="18"/>
      <c r="E8" s="18"/>
      <c r="F8" s="20" t="s">
        <v>1454</v>
      </c>
      <c r="G8" s="19"/>
      <c r="H8" s="19"/>
    </row>
    <row r="9" ht="33" customHeight="1" spans="1:8">
      <c r="A9" s="20" t="s">
        <v>1455</v>
      </c>
      <c r="B9" s="21"/>
      <c r="C9" s="21"/>
      <c r="D9" s="18"/>
      <c r="E9" s="18"/>
      <c r="F9" s="20" t="s">
        <v>1455</v>
      </c>
      <c r="G9" s="19"/>
      <c r="H9" s="19"/>
    </row>
    <row r="10" ht="33" customHeight="1" spans="1:8">
      <c r="A10" s="20" t="s">
        <v>1456</v>
      </c>
      <c r="B10" s="21"/>
      <c r="C10" s="21"/>
      <c r="D10" s="18"/>
      <c r="E10" s="18"/>
      <c r="F10" s="20" t="s">
        <v>1457</v>
      </c>
      <c r="G10" s="19"/>
      <c r="H10" s="19"/>
    </row>
    <row r="11" ht="33" customHeight="1" spans="1:8">
      <c r="A11" s="20" t="s">
        <v>2434</v>
      </c>
      <c r="B11" s="21"/>
      <c r="C11" s="21"/>
      <c r="D11" s="18"/>
      <c r="E11" s="18"/>
      <c r="F11" s="20" t="s">
        <v>1459</v>
      </c>
      <c r="G11" s="19"/>
      <c r="H11" s="19"/>
    </row>
    <row r="12" ht="33" customHeight="1" spans="1:8">
      <c r="A12" s="20" t="s">
        <v>1460</v>
      </c>
      <c r="B12" s="21"/>
      <c r="C12" s="21"/>
      <c r="D12" s="18"/>
      <c r="E12" s="18"/>
      <c r="F12" s="20" t="s">
        <v>1460</v>
      </c>
      <c r="G12" s="19"/>
      <c r="H12" s="19"/>
    </row>
    <row r="13" ht="33" customHeight="1" spans="1:8">
      <c r="A13" s="20" t="s">
        <v>1461</v>
      </c>
      <c r="B13" s="21"/>
      <c r="C13" s="21"/>
      <c r="D13" s="18"/>
      <c r="E13" s="18"/>
      <c r="F13" s="20" t="s">
        <v>1462</v>
      </c>
      <c r="G13" s="19"/>
      <c r="H13" s="19"/>
    </row>
    <row r="14" ht="33" customHeight="1" spans="1:8">
      <c r="A14" s="22" t="s">
        <v>1463</v>
      </c>
      <c r="B14" s="23"/>
      <c r="C14" s="23"/>
      <c r="D14" s="18"/>
      <c r="E14" s="18"/>
      <c r="F14" s="22" t="s">
        <v>1464</v>
      </c>
      <c r="G14" s="19"/>
      <c r="H14" s="19"/>
    </row>
    <row r="15" ht="33" customHeight="1" spans="1:8">
      <c r="A15" s="18"/>
      <c r="B15" s="18"/>
      <c r="C15" s="18"/>
      <c r="D15" s="18"/>
      <c r="E15" s="18"/>
      <c r="F15" s="22" t="s">
        <v>2435</v>
      </c>
      <c r="G15" s="19"/>
      <c r="H15" s="19"/>
    </row>
  </sheetData>
  <mergeCells count="14">
    <mergeCell ref="A2:H2"/>
    <mergeCell ref="A3:H3"/>
    <mergeCell ref="A4:C4"/>
    <mergeCell ref="A5:C5"/>
    <mergeCell ref="A6:C6"/>
    <mergeCell ref="A7:C7"/>
    <mergeCell ref="A8:C8"/>
    <mergeCell ref="A9:C9"/>
    <mergeCell ref="A10:C10"/>
    <mergeCell ref="A11:C11"/>
    <mergeCell ref="A12:C12"/>
    <mergeCell ref="A13:C13"/>
    <mergeCell ref="A14:C14"/>
    <mergeCell ref="A15:C15"/>
  </mergeCells>
  <pageMargins left="0.75" right="0.75" top="1" bottom="1" header="0.5" footer="0.5"/>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pane ySplit="4" topLeftCell="A5" activePane="bottomLeft" state="frozen"/>
      <selection/>
      <selection pane="bottomLeft" activeCell="K9" sqref="K9"/>
    </sheetView>
  </sheetViews>
  <sheetFormatPr defaultColWidth="10" defaultRowHeight="13.5" outlineLevelRow="7" outlineLevelCol="5"/>
  <cols>
    <col min="1" max="1" width="5.875" style="3" customWidth="1"/>
    <col min="2" max="2" width="10.25" style="3" customWidth="1"/>
    <col min="3" max="3" width="35.875" style="3" customWidth="1"/>
    <col min="4" max="4" width="13.375" style="3" customWidth="1"/>
    <col min="5" max="5" width="16.75" style="3" customWidth="1"/>
    <col min="6" max="6" width="14.875" style="3" customWidth="1"/>
    <col min="7" max="7" width="9.75" style="3" customWidth="1"/>
    <col min="8" max="16384" width="10" style="3"/>
  </cols>
  <sheetData>
    <row r="1" s="1" customFormat="1" ht="19.5" customHeight="1" spans="1:2">
      <c r="A1" s="4" t="s">
        <v>2436</v>
      </c>
      <c r="B1" s="4"/>
    </row>
    <row r="2" s="2" customFormat="1" ht="64.5" customHeight="1" spans="1:6">
      <c r="A2" s="5" t="s">
        <v>2437</v>
      </c>
      <c r="B2" s="5"/>
      <c r="C2" s="5"/>
      <c r="D2" s="5"/>
      <c r="E2" s="5"/>
      <c r="F2" s="5"/>
    </row>
    <row r="3" ht="28.5" customHeight="1" spans="1:6">
      <c r="A3" s="6" t="s">
        <v>74</v>
      </c>
      <c r="B3" s="6"/>
      <c r="C3" s="6"/>
      <c r="D3" s="6"/>
      <c r="E3" s="6"/>
      <c r="F3" s="6"/>
    </row>
    <row r="4" ht="62.25" customHeight="1" spans="1:6">
      <c r="A4" s="7" t="s">
        <v>2438</v>
      </c>
      <c r="B4" s="7" t="s">
        <v>2439</v>
      </c>
      <c r="C4" s="7" t="s">
        <v>2440</v>
      </c>
      <c r="D4" s="7" t="s">
        <v>2441</v>
      </c>
      <c r="E4" s="7" t="s">
        <v>2442</v>
      </c>
      <c r="F4" s="7" t="s">
        <v>2443</v>
      </c>
    </row>
    <row r="5" ht="62.25" customHeight="1" spans="1:6">
      <c r="A5" s="8">
        <v>1</v>
      </c>
      <c r="B5" s="7"/>
      <c r="C5" s="9"/>
      <c r="D5" s="7"/>
      <c r="E5" s="8"/>
      <c r="F5" s="7"/>
    </row>
    <row r="6" ht="62.25" customHeight="1" spans="1:6">
      <c r="A6" s="8">
        <v>2</v>
      </c>
      <c r="B6" s="7"/>
      <c r="C6" s="9"/>
      <c r="D6" s="7"/>
      <c r="E6" s="8"/>
      <c r="F6" s="7"/>
    </row>
    <row r="7" ht="62.25" customHeight="1" spans="1:6">
      <c r="A7" s="8">
        <v>3</v>
      </c>
      <c r="B7" s="10"/>
      <c r="C7" s="10"/>
      <c r="D7" s="10"/>
      <c r="E7" s="10"/>
      <c r="F7" s="11"/>
    </row>
    <row r="8" ht="33" customHeight="1" spans="1:6">
      <c r="A8" s="12" t="s">
        <v>2444</v>
      </c>
      <c r="B8" s="12"/>
      <c r="C8" s="12"/>
      <c r="D8" s="12"/>
      <c r="E8" s="12"/>
      <c r="F8" s="12"/>
    </row>
  </sheetData>
  <mergeCells count="4">
    <mergeCell ref="A1:B1"/>
    <mergeCell ref="A2:F2"/>
    <mergeCell ref="A3:F3"/>
    <mergeCell ref="A8:F8"/>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00FF00"/>
    <pageSetUpPr autoPageBreaks="0"/>
  </sheetPr>
  <dimension ref="A1:G22"/>
  <sheetViews>
    <sheetView showZeros="0" zoomScale="85" zoomScaleNormal="85" workbookViewId="0">
      <selection activeCell="D16" sqref="D16"/>
    </sheetView>
  </sheetViews>
  <sheetFormatPr defaultColWidth="9" defaultRowHeight="20.45" customHeight="1" outlineLevelCol="6"/>
  <cols>
    <col min="1" max="1" width="44.25" style="631" customWidth="1"/>
    <col min="2" max="2" width="23.375" style="656" customWidth="1"/>
    <col min="3" max="3" width="23.375" style="657" customWidth="1"/>
    <col min="4" max="4" width="9" style="628"/>
    <col min="5" max="16384" width="9" style="631"/>
  </cols>
  <sheetData>
    <row r="1" s="608" customFormat="1" ht="27.75" customHeight="1" spans="1:4">
      <c r="A1" s="634" t="s">
        <v>73</v>
      </c>
      <c r="B1" s="634"/>
      <c r="C1" s="634"/>
      <c r="D1" s="658"/>
    </row>
    <row r="2" s="628" customFormat="1" ht="24.75" spans="1:3">
      <c r="A2" s="680" t="s">
        <v>8</v>
      </c>
      <c r="B2" s="635"/>
      <c r="C2" s="635"/>
    </row>
    <row r="3" s="628" customFormat="1" ht="23.25" customHeight="1" spans="1:3">
      <c r="A3" s="631"/>
      <c r="B3" s="659"/>
      <c r="C3" s="660" t="s">
        <v>74</v>
      </c>
    </row>
    <row r="4" s="628" customFormat="1" ht="36" customHeight="1" spans="1:3">
      <c r="A4" s="638" t="s">
        <v>75</v>
      </c>
      <c r="B4" s="661" t="s">
        <v>76</v>
      </c>
      <c r="C4" s="641" t="s">
        <v>77</v>
      </c>
    </row>
    <row r="5" s="628" customFormat="1" ht="36" customHeight="1" spans="1:6">
      <c r="A5" s="642" t="s">
        <v>78</v>
      </c>
      <c r="B5" s="644">
        <v>46138</v>
      </c>
      <c r="C5" s="648">
        <v>0.0361166095773881</v>
      </c>
      <c r="F5" s="662"/>
    </row>
    <row r="6" s="628" customFormat="1" ht="36" customHeight="1" spans="1:6">
      <c r="A6" s="649" t="s">
        <v>79</v>
      </c>
      <c r="B6" s="644">
        <v>27556</v>
      </c>
      <c r="C6" s="648">
        <v>0.0252250911526155</v>
      </c>
      <c r="F6" s="662"/>
    </row>
    <row r="7" s="628" customFormat="1" ht="36" customHeight="1" spans="1:7">
      <c r="A7" s="663" t="s">
        <v>80</v>
      </c>
      <c r="B7" s="644">
        <v>12631</v>
      </c>
      <c r="C7" s="648">
        <v>-0.0461410663041837</v>
      </c>
      <c r="F7" s="662"/>
      <c r="G7" s="664"/>
    </row>
    <row r="8" s="628" customFormat="1" ht="36" customHeight="1" spans="1:6">
      <c r="A8" s="663" t="s">
        <v>81</v>
      </c>
      <c r="B8" s="644">
        <v>3043</v>
      </c>
      <c r="C8" s="648">
        <v>0.343487858719647</v>
      </c>
      <c r="F8" s="662"/>
    </row>
    <row r="9" s="628" customFormat="1" ht="36" customHeight="1" spans="1:6">
      <c r="A9" s="663" t="s">
        <v>82</v>
      </c>
      <c r="B9" s="644">
        <v>1411</v>
      </c>
      <c r="C9" s="648">
        <v>-0.122512437810945</v>
      </c>
      <c r="F9" s="662"/>
    </row>
    <row r="10" s="628" customFormat="1" ht="36" customHeight="1" spans="1:6">
      <c r="A10" s="663" t="s">
        <v>83</v>
      </c>
      <c r="B10" s="644">
        <v>1346</v>
      </c>
      <c r="C10" s="648">
        <v>-0.0218023255813953</v>
      </c>
      <c r="F10" s="662"/>
    </row>
    <row r="11" s="628" customFormat="1" ht="36" customHeight="1" spans="1:6">
      <c r="A11" s="663" t="s">
        <v>84</v>
      </c>
      <c r="B11" s="644">
        <v>879</v>
      </c>
      <c r="C11" s="648">
        <v>0.433931484502447</v>
      </c>
      <c r="F11" s="662"/>
    </row>
    <row r="12" s="628" customFormat="1" ht="36" customHeight="1" spans="1:6">
      <c r="A12" s="663" t="s">
        <v>85</v>
      </c>
      <c r="B12" s="644">
        <v>317</v>
      </c>
      <c r="C12" s="648">
        <v>-0.0994318181818182</v>
      </c>
      <c r="F12" s="662"/>
    </row>
    <row r="13" s="628" customFormat="1" ht="36" customHeight="1" spans="1:6">
      <c r="A13" s="663" t="s">
        <v>86</v>
      </c>
      <c r="B13" s="644">
        <v>945</v>
      </c>
      <c r="C13" s="648">
        <v>0.663732394366197</v>
      </c>
      <c r="F13" s="662"/>
    </row>
    <row r="14" s="628" customFormat="1" ht="36" customHeight="1" spans="1:6">
      <c r="A14" s="663" t="s">
        <v>87</v>
      </c>
      <c r="B14" s="644">
        <v>27</v>
      </c>
      <c r="C14" s="648">
        <v>-0.129032258064516</v>
      </c>
      <c r="F14" s="662"/>
    </row>
    <row r="15" s="628" customFormat="1" ht="36" customHeight="1" spans="1:6">
      <c r="A15" s="663" t="s">
        <v>88</v>
      </c>
      <c r="B15" s="644">
        <v>0</v>
      </c>
      <c r="C15" s="648"/>
      <c r="F15" s="662"/>
    </row>
    <row r="16" s="628" customFormat="1" ht="36" customHeight="1" spans="1:6">
      <c r="A16" s="663" t="s">
        <v>89</v>
      </c>
      <c r="B16" s="644">
        <v>6957</v>
      </c>
      <c r="C16" s="648">
        <v>0.0196394547852851</v>
      </c>
      <c r="F16" s="662"/>
    </row>
    <row r="17" s="628" customFormat="1" ht="36" customHeight="1" spans="1:6">
      <c r="A17" s="649" t="s">
        <v>90</v>
      </c>
      <c r="B17" s="644">
        <v>18582</v>
      </c>
      <c r="C17" s="648">
        <v>0.0800348735832607</v>
      </c>
      <c r="F17" s="662"/>
    </row>
    <row r="18" s="628" customFormat="1" ht="36" customHeight="1" spans="1:6">
      <c r="A18" s="642" t="s">
        <v>91</v>
      </c>
      <c r="B18" s="644">
        <v>28480</v>
      </c>
      <c r="C18" s="651">
        <v>0.747239263803681</v>
      </c>
      <c r="E18" s="631"/>
      <c r="F18" s="662"/>
    </row>
    <row r="19" s="628" customFormat="1" ht="36" customHeight="1" spans="1:6">
      <c r="A19" s="665" t="s">
        <v>92</v>
      </c>
      <c r="B19" s="644">
        <v>28480</v>
      </c>
      <c r="C19" s="651">
        <v>0.896138482023968</v>
      </c>
      <c r="E19" s="631"/>
      <c r="F19" s="662"/>
    </row>
    <row r="20" s="628" customFormat="1" ht="36" customHeight="1" spans="1:6">
      <c r="A20" s="649" t="s">
        <v>93</v>
      </c>
      <c r="B20" s="644">
        <v>3340</v>
      </c>
      <c r="C20" s="651">
        <v>0.132203389830508</v>
      </c>
      <c r="E20" s="631"/>
      <c r="F20" s="662"/>
    </row>
    <row r="21" s="628" customFormat="1" ht="36" customHeight="1" spans="1:6">
      <c r="A21" s="652" t="s">
        <v>94</v>
      </c>
      <c r="B21" s="654" t="s">
        <v>95</v>
      </c>
      <c r="C21" s="666" t="s">
        <v>95</v>
      </c>
      <c r="E21" s="631"/>
      <c r="F21" s="662"/>
    </row>
    <row r="22" ht="20.25" customHeight="1" spans="1:3">
      <c r="A22" s="667" t="s">
        <v>96</v>
      </c>
      <c r="B22" s="668"/>
      <c r="C22" s="668"/>
    </row>
  </sheetData>
  <mergeCells count="2">
    <mergeCell ref="A2:C2"/>
    <mergeCell ref="A22:C22"/>
  </mergeCells>
  <printOptions horizontalCentered="1"/>
  <pageMargins left="0.236220472440945" right="0.236220472440945" top="0.511811023622047" bottom="0.31496062992126" header="0.31496062992126" footer="0.31496062992126"/>
  <pageSetup paperSize="9" orientation="portrait" blackAndWhite="1" useFirstPageNumber="1" errors="blank"/>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00FF00"/>
    <pageSetUpPr autoPageBreaks="0"/>
  </sheetPr>
  <dimension ref="A1:G38"/>
  <sheetViews>
    <sheetView showZeros="0" workbookViewId="0">
      <selection activeCell="D26" sqref="D26"/>
    </sheetView>
  </sheetViews>
  <sheetFormatPr defaultColWidth="9" defaultRowHeight="20.45" customHeight="1" outlineLevelCol="6"/>
  <cols>
    <col min="1" max="1" width="38.375" style="631" customWidth="1"/>
    <col min="2" max="2" width="26" style="631" hidden="1" customWidth="1"/>
    <col min="3" max="3" width="24.125" style="632" customWidth="1"/>
    <col min="4" max="4" width="24.125" style="633" customWidth="1"/>
    <col min="5" max="16384" width="9" style="631"/>
  </cols>
  <sheetData>
    <row r="1" s="288" customFormat="1" ht="27.75" customHeight="1" spans="1:7">
      <c r="A1" s="634" t="s">
        <v>97</v>
      </c>
      <c r="B1" s="634"/>
      <c r="C1" s="634"/>
      <c r="D1" s="634"/>
      <c r="E1" s="592"/>
      <c r="F1" s="592"/>
      <c r="G1" s="592"/>
    </row>
    <row r="2" s="628" customFormat="1" ht="24.75" spans="1:4">
      <c r="A2" s="680" t="s">
        <v>10</v>
      </c>
      <c r="B2" s="635"/>
      <c r="C2" s="635"/>
      <c r="D2" s="635"/>
    </row>
    <row r="3" s="628" customFormat="1" customHeight="1" spans="1:4">
      <c r="A3" s="631"/>
      <c r="B3" s="631"/>
      <c r="C3" s="636"/>
      <c r="D3" s="637" t="s">
        <v>74</v>
      </c>
    </row>
    <row r="4" s="628" customFormat="1" ht="23.25" customHeight="1" spans="1:4">
      <c r="A4" s="638" t="s">
        <v>98</v>
      </c>
      <c r="B4" s="639" t="s">
        <v>99</v>
      </c>
      <c r="C4" s="640" t="s">
        <v>76</v>
      </c>
      <c r="D4" s="641" t="s">
        <v>77</v>
      </c>
    </row>
    <row r="5" s="628" customFormat="1" ht="23.25" customHeight="1" spans="1:4">
      <c r="A5" s="642" t="s">
        <v>100</v>
      </c>
      <c r="B5" s="643"/>
      <c r="C5" s="644">
        <v>366040</v>
      </c>
      <c r="D5" s="645">
        <v>-0.206222879534715</v>
      </c>
    </row>
    <row r="6" s="628" customFormat="1" ht="23.25" customHeight="1" spans="1:4">
      <c r="A6" s="646" t="s">
        <v>101</v>
      </c>
      <c r="B6" s="647"/>
      <c r="C6" s="644">
        <v>33222</v>
      </c>
      <c r="D6" s="648">
        <v>-0.0777558781889348</v>
      </c>
    </row>
    <row r="7" s="628" customFormat="1" ht="23.25" customHeight="1" spans="1:4">
      <c r="A7" s="646" t="s">
        <v>102</v>
      </c>
      <c r="B7" s="647"/>
      <c r="C7" s="644">
        <v>0</v>
      </c>
      <c r="D7" s="648"/>
    </row>
    <row r="8" s="628" customFormat="1" ht="23.25" customHeight="1" spans="1:4">
      <c r="A8" s="646" t="s">
        <v>103</v>
      </c>
      <c r="B8" s="647"/>
      <c r="C8" s="644">
        <v>83</v>
      </c>
      <c r="D8" s="648"/>
    </row>
    <row r="9" s="628" customFormat="1" ht="23.25" customHeight="1" spans="1:4">
      <c r="A9" s="646" t="s">
        <v>104</v>
      </c>
      <c r="B9" s="647"/>
      <c r="C9" s="644">
        <v>12642</v>
      </c>
      <c r="D9" s="648">
        <v>0.31386406152567</v>
      </c>
    </row>
    <row r="10" s="628" customFormat="1" ht="23.25" customHeight="1" spans="1:4">
      <c r="A10" s="646" t="s">
        <v>105</v>
      </c>
      <c r="B10" s="647"/>
      <c r="C10" s="644">
        <v>60657</v>
      </c>
      <c r="D10" s="648">
        <v>-0.0132099106866876</v>
      </c>
    </row>
    <row r="11" s="628" customFormat="1" ht="23.25" customHeight="1" spans="1:4">
      <c r="A11" s="646" t="s">
        <v>106</v>
      </c>
      <c r="B11" s="647"/>
      <c r="C11" s="644">
        <v>586</v>
      </c>
      <c r="D11" s="648">
        <v>0.0408525754884547</v>
      </c>
    </row>
    <row r="12" s="628" customFormat="1" ht="23.25" customHeight="1" spans="1:4">
      <c r="A12" s="646" t="s">
        <v>107</v>
      </c>
      <c r="B12" s="647"/>
      <c r="C12" s="644">
        <v>4077</v>
      </c>
      <c r="D12" s="648">
        <v>0.150719729043184</v>
      </c>
    </row>
    <row r="13" s="628" customFormat="1" ht="23.25" customHeight="1" spans="1:4">
      <c r="A13" s="646" t="s">
        <v>108</v>
      </c>
      <c r="B13" s="647"/>
      <c r="C13" s="644">
        <v>40452</v>
      </c>
      <c r="D13" s="648">
        <v>-0.0449297603588714</v>
      </c>
    </row>
    <row r="14" s="628" customFormat="1" ht="23.25" customHeight="1" spans="1:4">
      <c r="A14" s="646" t="s">
        <v>109</v>
      </c>
      <c r="B14" s="647"/>
      <c r="C14" s="644">
        <v>22162</v>
      </c>
      <c r="D14" s="648">
        <v>-0.540645856651329</v>
      </c>
    </row>
    <row r="15" s="628" customFormat="1" ht="23.25" customHeight="1" spans="1:4">
      <c r="A15" s="646" t="s">
        <v>110</v>
      </c>
      <c r="B15" s="647"/>
      <c r="C15" s="644">
        <v>25518</v>
      </c>
      <c r="D15" s="648">
        <v>0.150236646382691</v>
      </c>
    </row>
    <row r="16" s="628" customFormat="1" ht="23.25" customHeight="1" spans="1:4">
      <c r="A16" s="646" t="s">
        <v>111</v>
      </c>
      <c r="B16" s="647"/>
      <c r="C16" s="644">
        <v>6643</v>
      </c>
      <c r="D16" s="648">
        <v>-0.788257418799605</v>
      </c>
    </row>
    <row r="17" s="628" customFormat="1" ht="23.25" customHeight="1" spans="1:4">
      <c r="A17" s="646" t="s">
        <v>112</v>
      </c>
      <c r="B17" s="647"/>
      <c r="C17" s="644">
        <v>102330</v>
      </c>
      <c r="D17" s="648">
        <v>-0.209764234360158</v>
      </c>
    </row>
    <row r="18" s="628" customFormat="1" ht="23.25" customHeight="1" spans="1:4">
      <c r="A18" s="646" t="s">
        <v>113</v>
      </c>
      <c r="B18" s="647"/>
      <c r="C18" s="644">
        <v>19319</v>
      </c>
      <c r="D18" s="648">
        <v>-0.440661281449955</v>
      </c>
    </row>
    <row r="19" s="628" customFormat="1" ht="23.25" customHeight="1" spans="1:4">
      <c r="A19" s="646" t="s">
        <v>114</v>
      </c>
      <c r="B19" s="647"/>
      <c r="C19" s="644">
        <v>1579</v>
      </c>
      <c r="D19" s="648">
        <v>0.697849462365591</v>
      </c>
    </row>
    <row r="20" s="628" customFormat="1" ht="23.25" customHeight="1" spans="1:4">
      <c r="A20" s="646" t="s">
        <v>115</v>
      </c>
      <c r="B20" s="647"/>
      <c r="C20" s="644">
        <v>1747</v>
      </c>
      <c r="D20" s="648">
        <v>1.72542901716069</v>
      </c>
    </row>
    <row r="21" s="628" customFormat="1" ht="23.25" customHeight="1" spans="1:4">
      <c r="A21" s="646" t="s">
        <v>116</v>
      </c>
      <c r="B21" s="647"/>
      <c r="C21" s="644"/>
      <c r="D21" s="648"/>
    </row>
    <row r="22" s="628" customFormat="1" ht="23.25" customHeight="1" spans="1:4">
      <c r="A22" s="646" t="s">
        <v>117</v>
      </c>
      <c r="B22" s="647"/>
      <c r="C22" s="644"/>
      <c r="D22" s="648"/>
    </row>
    <row r="23" s="629" customFormat="1" ht="23.25" customHeight="1" spans="1:4">
      <c r="A23" s="646" t="s">
        <v>118</v>
      </c>
      <c r="B23" s="647"/>
      <c r="C23" s="644">
        <v>3550</v>
      </c>
      <c r="D23" s="648">
        <v>0.00141043723554302</v>
      </c>
    </row>
    <row r="24" s="629" customFormat="1" ht="23.25" customHeight="1" spans="1:4">
      <c r="A24" s="646" t="s">
        <v>119</v>
      </c>
      <c r="B24" s="647"/>
      <c r="C24" s="644">
        <v>9587</v>
      </c>
      <c r="D24" s="648">
        <v>-0.324716489399169</v>
      </c>
    </row>
    <row r="25" s="629" customFormat="1" ht="23.25" customHeight="1" spans="1:4">
      <c r="A25" s="646" t="s">
        <v>120</v>
      </c>
      <c r="B25" s="647"/>
      <c r="C25" s="644">
        <v>7</v>
      </c>
      <c r="D25" s="648">
        <v>-0.970338983050847</v>
      </c>
    </row>
    <row r="26" s="629" customFormat="1" ht="23.25" customHeight="1" spans="1:4">
      <c r="A26" s="646" t="s">
        <v>121</v>
      </c>
      <c r="B26" s="647"/>
      <c r="C26" s="644">
        <v>8367</v>
      </c>
      <c r="D26" s="648">
        <v>-0.0217467555243774</v>
      </c>
    </row>
    <row r="27" s="629" customFormat="1" ht="23.25" customHeight="1" spans="1:4">
      <c r="A27" s="646" t="s">
        <v>122</v>
      </c>
      <c r="B27" s="647"/>
      <c r="C27" s="644">
        <v>1794</v>
      </c>
      <c r="D27" s="648">
        <v>-0.278648974668275</v>
      </c>
    </row>
    <row r="28" s="630" customFormat="1" ht="23.25" customHeight="1" spans="1:4">
      <c r="A28" s="646" t="s">
        <v>123</v>
      </c>
      <c r="B28" s="647"/>
      <c r="C28" s="644">
        <v>11715</v>
      </c>
      <c r="D28" s="648">
        <v>0.116245831348261</v>
      </c>
    </row>
    <row r="29" s="630" customFormat="1" ht="23.25" customHeight="1" spans="1:4">
      <c r="A29" s="646" t="s">
        <v>124</v>
      </c>
      <c r="B29" s="647"/>
      <c r="C29" s="644">
        <v>3</v>
      </c>
      <c r="D29" s="648">
        <v>2</v>
      </c>
    </row>
    <row r="30" s="630" customFormat="1" ht="23.25" customHeight="1" spans="1:4">
      <c r="A30" s="649" t="s">
        <v>125</v>
      </c>
      <c r="B30" s="643"/>
      <c r="C30" s="650">
        <v>15825</v>
      </c>
      <c r="D30" s="648">
        <v>-0.78227670463926</v>
      </c>
    </row>
    <row r="31" s="629" customFormat="1" ht="23.25" customHeight="1" spans="1:4">
      <c r="A31" s="649" t="s">
        <v>126</v>
      </c>
      <c r="B31" s="643"/>
      <c r="C31" s="644">
        <v>2001</v>
      </c>
      <c r="D31" s="651">
        <v>2.335</v>
      </c>
    </row>
    <row r="32" s="629" customFormat="1" ht="23.25" customHeight="1" spans="1:4">
      <c r="A32" s="652" t="s">
        <v>127</v>
      </c>
      <c r="B32" s="653"/>
      <c r="C32" s="654" t="s">
        <v>128</v>
      </c>
      <c r="D32" s="655" t="s">
        <v>128</v>
      </c>
    </row>
    <row r="33" s="629" customFormat="1" ht="24.6" customHeight="1" spans="1:4">
      <c r="A33" s="631"/>
      <c r="B33" s="631"/>
      <c r="C33" s="632"/>
      <c r="D33" s="633"/>
    </row>
    <row r="34" s="629" customFormat="1" ht="24.6" customHeight="1" spans="1:4">
      <c r="A34" s="631"/>
      <c r="B34" s="631"/>
      <c r="C34" s="632"/>
      <c r="D34" s="632"/>
    </row>
    <row r="35" s="628" customFormat="1" ht="24.6" customHeight="1" spans="1:4">
      <c r="A35" s="631"/>
      <c r="B35" s="631"/>
      <c r="C35" s="632"/>
      <c r="D35" s="633"/>
    </row>
    <row r="36" s="629" customFormat="1" customHeight="1" spans="1:4">
      <c r="A36" s="631"/>
      <c r="B36" s="631"/>
      <c r="C36" s="632"/>
      <c r="D36" s="633"/>
    </row>
    <row r="37" s="629" customFormat="1" customHeight="1" spans="1:4">
      <c r="A37" s="631"/>
      <c r="B37" s="631"/>
      <c r="C37" s="632"/>
      <c r="D37" s="633"/>
    </row>
    <row r="38" s="629" customFormat="1" customHeight="1" spans="1:4">
      <c r="A38" s="631"/>
      <c r="B38" s="631"/>
      <c r="C38" s="632"/>
      <c r="D38" s="633"/>
    </row>
  </sheetData>
  <mergeCells count="1">
    <mergeCell ref="A2:D2"/>
  </mergeCells>
  <printOptions horizontalCentered="1"/>
  <pageMargins left="0.236220472440945" right="0.236220472440945" top="0.511811023622047" bottom="0.31496062992126" header="0.31496062992126" footer="0.31496062992126"/>
  <pageSetup paperSize="9" firstPageNumber="2" orientation="portrait" blackAndWhite="1" useFirstPageNumber="1" errors="blank"/>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00FF00"/>
  </sheetPr>
  <dimension ref="A1:L45"/>
  <sheetViews>
    <sheetView showZeros="0" workbookViewId="0">
      <selection activeCell="O12" sqref="O12"/>
    </sheetView>
  </sheetViews>
  <sheetFormatPr defaultColWidth="9" defaultRowHeight="21.95" customHeight="1"/>
  <cols>
    <col min="1" max="1" width="28.625" style="608" customWidth="1"/>
    <col min="2" max="5" width="10.625" style="608" customWidth="1"/>
    <col min="6" max="6" width="11.75" style="608" customWidth="1"/>
    <col min="7" max="7" width="28.25" style="608" customWidth="1"/>
    <col min="8" max="11" width="10.625" style="608" customWidth="1"/>
    <col min="12" max="12" width="11.75" style="608" customWidth="1"/>
    <col min="13" max="218" width="9" style="608"/>
    <col min="219" max="219" width="4.875" style="608" customWidth="1"/>
    <col min="220" max="220" width="30.625" style="608" customWidth="1"/>
    <col min="221" max="221" width="17" style="608" customWidth="1"/>
    <col min="222" max="222" width="13.5" style="608" customWidth="1"/>
    <col min="223" max="223" width="32.125" style="608" customWidth="1"/>
    <col min="224" max="224" width="15.5" style="608" customWidth="1"/>
    <col min="225" max="225" width="12.25" style="608" customWidth="1"/>
    <col min="226" max="474" width="9" style="608"/>
    <col min="475" max="475" width="4.875" style="608" customWidth="1"/>
    <col min="476" max="476" width="30.625" style="608" customWidth="1"/>
    <col min="477" max="477" width="17" style="608" customWidth="1"/>
    <col min="478" max="478" width="13.5" style="608" customWidth="1"/>
    <col min="479" max="479" width="32.125" style="608" customWidth="1"/>
    <col min="480" max="480" width="15.5" style="608" customWidth="1"/>
    <col min="481" max="481" width="12.25" style="608" customWidth="1"/>
    <col min="482" max="730" width="9" style="608"/>
    <col min="731" max="731" width="4.875" style="608" customWidth="1"/>
    <col min="732" max="732" width="30.625" style="608" customWidth="1"/>
    <col min="733" max="733" width="17" style="608" customWidth="1"/>
    <col min="734" max="734" width="13.5" style="608" customWidth="1"/>
    <col min="735" max="735" width="32.125" style="608" customWidth="1"/>
    <col min="736" max="736" width="15.5" style="608" customWidth="1"/>
    <col min="737" max="737" width="12.25" style="608" customWidth="1"/>
    <col min="738" max="986" width="9" style="608"/>
    <col min="987" max="987" width="4.875" style="608" customWidth="1"/>
    <col min="988" max="988" width="30.625" style="608" customWidth="1"/>
    <col min="989" max="989" width="17" style="608" customWidth="1"/>
    <col min="990" max="990" width="13.5" style="608" customWidth="1"/>
    <col min="991" max="991" width="32.125" style="608" customWidth="1"/>
    <col min="992" max="992" width="15.5" style="608" customWidth="1"/>
    <col min="993" max="993" width="12.25" style="608" customWidth="1"/>
    <col min="994" max="1242" width="9" style="608"/>
    <col min="1243" max="1243" width="4.875" style="608" customWidth="1"/>
    <col min="1244" max="1244" width="30.625" style="608" customWidth="1"/>
    <col min="1245" max="1245" width="17" style="608" customWidth="1"/>
    <col min="1246" max="1246" width="13.5" style="608" customWidth="1"/>
    <col min="1247" max="1247" width="32.125" style="608" customWidth="1"/>
    <col min="1248" max="1248" width="15.5" style="608" customWidth="1"/>
    <col min="1249" max="1249" width="12.25" style="608" customWidth="1"/>
    <col min="1250" max="1498" width="9" style="608"/>
    <col min="1499" max="1499" width="4.875" style="608" customWidth="1"/>
    <col min="1500" max="1500" width="30.625" style="608" customWidth="1"/>
    <col min="1501" max="1501" width="17" style="608" customWidth="1"/>
    <col min="1502" max="1502" width="13.5" style="608" customWidth="1"/>
    <col min="1503" max="1503" width="32.125" style="608" customWidth="1"/>
    <col min="1504" max="1504" width="15.5" style="608" customWidth="1"/>
    <col min="1505" max="1505" width="12.25" style="608" customWidth="1"/>
    <col min="1506" max="1754" width="9" style="608"/>
    <col min="1755" max="1755" width="4.875" style="608" customWidth="1"/>
    <col min="1756" max="1756" width="30.625" style="608" customWidth="1"/>
    <col min="1757" max="1757" width="17" style="608" customWidth="1"/>
    <col min="1758" max="1758" width="13.5" style="608" customWidth="1"/>
    <col min="1759" max="1759" width="32.125" style="608" customWidth="1"/>
    <col min="1760" max="1760" width="15.5" style="608" customWidth="1"/>
    <col min="1761" max="1761" width="12.25" style="608" customWidth="1"/>
    <col min="1762" max="2010" width="9" style="608"/>
    <col min="2011" max="2011" width="4.875" style="608" customWidth="1"/>
    <col min="2012" max="2012" width="30.625" style="608" customWidth="1"/>
    <col min="2013" max="2013" width="17" style="608" customWidth="1"/>
    <col min="2014" max="2014" width="13.5" style="608" customWidth="1"/>
    <col min="2015" max="2015" width="32.125" style="608" customWidth="1"/>
    <col min="2016" max="2016" width="15.5" style="608" customWidth="1"/>
    <col min="2017" max="2017" width="12.25" style="608" customWidth="1"/>
    <col min="2018" max="2266" width="9" style="608"/>
    <col min="2267" max="2267" width="4.875" style="608" customWidth="1"/>
    <col min="2268" max="2268" width="30.625" style="608" customWidth="1"/>
    <col min="2269" max="2269" width="17" style="608" customWidth="1"/>
    <col min="2270" max="2270" width="13.5" style="608" customWidth="1"/>
    <col min="2271" max="2271" width="32.125" style="608" customWidth="1"/>
    <col min="2272" max="2272" width="15.5" style="608" customWidth="1"/>
    <col min="2273" max="2273" width="12.25" style="608" customWidth="1"/>
    <col min="2274" max="2522" width="9" style="608"/>
    <col min="2523" max="2523" width="4.875" style="608" customWidth="1"/>
    <col min="2524" max="2524" width="30.625" style="608" customWidth="1"/>
    <col min="2525" max="2525" width="17" style="608" customWidth="1"/>
    <col min="2526" max="2526" width="13.5" style="608" customWidth="1"/>
    <col min="2527" max="2527" width="32.125" style="608" customWidth="1"/>
    <col min="2528" max="2528" width="15.5" style="608" customWidth="1"/>
    <col min="2529" max="2529" width="12.25" style="608" customWidth="1"/>
    <col min="2530" max="2778" width="9" style="608"/>
    <col min="2779" max="2779" width="4.875" style="608" customWidth="1"/>
    <col min="2780" max="2780" width="30.625" style="608" customWidth="1"/>
    <col min="2781" max="2781" width="17" style="608" customWidth="1"/>
    <col min="2782" max="2782" width="13.5" style="608" customWidth="1"/>
    <col min="2783" max="2783" width="32.125" style="608" customWidth="1"/>
    <col min="2784" max="2784" width="15.5" style="608" customWidth="1"/>
    <col min="2785" max="2785" width="12.25" style="608" customWidth="1"/>
    <col min="2786" max="3034" width="9" style="608"/>
    <col min="3035" max="3035" width="4.875" style="608" customWidth="1"/>
    <col min="3036" max="3036" width="30.625" style="608" customWidth="1"/>
    <col min="3037" max="3037" width="17" style="608" customWidth="1"/>
    <col min="3038" max="3038" width="13.5" style="608" customWidth="1"/>
    <col min="3039" max="3039" width="32.125" style="608" customWidth="1"/>
    <col min="3040" max="3040" width="15.5" style="608" customWidth="1"/>
    <col min="3041" max="3041" width="12.25" style="608" customWidth="1"/>
    <col min="3042" max="3290" width="9" style="608"/>
    <col min="3291" max="3291" width="4.875" style="608" customWidth="1"/>
    <col min="3292" max="3292" width="30.625" style="608" customWidth="1"/>
    <col min="3293" max="3293" width="17" style="608" customWidth="1"/>
    <col min="3294" max="3294" width="13.5" style="608" customWidth="1"/>
    <col min="3295" max="3295" width="32.125" style="608" customWidth="1"/>
    <col min="3296" max="3296" width="15.5" style="608" customWidth="1"/>
    <col min="3297" max="3297" width="12.25" style="608" customWidth="1"/>
    <col min="3298" max="3546" width="9" style="608"/>
    <col min="3547" max="3547" width="4.875" style="608" customWidth="1"/>
    <col min="3548" max="3548" width="30.625" style="608" customWidth="1"/>
    <col min="3549" max="3549" width="17" style="608" customWidth="1"/>
    <col min="3550" max="3550" width="13.5" style="608" customWidth="1"/>
    <col min="3551" max="3551" width="32.125" style="608" customWidth="1"/>
    <col min="3552" max="3552" width="15.5" style="608" customWidth="1"/>
    <col min="3553" max="3553" width="12.25" style="608" customWidth="1"/>
    <col min="3554" max="3802" width="9" style="608"/>
    <col min="3803" max="3803" width="4.875" style="608" customWidth="1"/>
    <col min="3804" max="3804" width="30.625" style="608" customWidth="1"/>
    <col min="3805" max="3805" width="17" style="608" customWidth="1"/>
    <col min="3806" max="3806" width="13.5" style="608" customWidth="1"/>
    <col min="3807" max="3807" width="32.125" style="608" customWidth="1"/>
    <col min="3808" max="3808" width="15.5" style="608" customWidth="1"/>
    <col min="3809" max="3809" width="12.25" style="608" customWidth="1"/>
    <col min="3810" max="4058" width="9" style="608"/>
    <col min="4059" max="4059" width="4.875" style="608" customWidth="1"/>
    <col min="4060" max="4060" width="30.625" style="608" customWidth="1"/>
    <col min="4061" max="4061" width="17" style="608" customWidth="1"/>
    <col min="4062" max="4062" width="13.5" style="608" customWidth="1"/>
    <col min="4063" max="4063" width="32.125" style="608" customWidth="1"/>
    <col min="4064" max="4064" width="15.5" style="608" customWidth="1"/>
    <col min="4065" max="4065" width="12.25" style="608" customWidth="1"/>
    <col min="4066" max="4314" width="9" style="608"/>
    <col min="4315" max="4315" width="4.875" style="608" customWidth="1"/>
    <col min="4316" max="4316" width="30.625" style="608" customWidth="1"/>
    <col min="4317" max="4317" width="17" style="608" customWidth="1"/>
    <col min="4318" max="4318" width="13.5" style="608" customWidth="1"/>
    <col min="4319" max="4319" width="32.125" style="608" customWidth="1"/>
    <col min="4320" max="4320" width="15.5" style="608" customWidth="1"/>
    <col min="4321" max="4321" width="12.25" style="608" customWidth="1"/>
    <col min="4322" max="4570" width="9" style="608"/>
    <col min="4571" max="4571" width="4.875" style="608" customWidth="1"/>
    <col min="4572" max="4572" width="30.625" style="608" customWidth="1"/>
    <col min="4573" max="4573" width="17" style="608" customWidth="1"/>
    <col min="4574" max="4574" width="13.5" style="608" customWidth="1"/>
    <col min="4575" max="4575" width="32.125" style="608" customWidth="1"/>
    <col min="4576" max="4576" width="15.5" style="608" customWidth="1"/>
    <col min="4577" max="4577" width="12.25" style="608" customWidth="1"/>
    <col min="4578" max="4826" width="9" style="608"/>
    <col min="4827" max="4827" width="4.875" style="608" customWidth="1"/>
    <col min="4828" max="4828" width="30.625" style="608" customWidth="1"/>
    <col min="4829" max="4829" width="17" style="608" customWidth="1"/>
    <col min="4830" max="4830" width="13.5" style="608" customWidth="1"/>
    <col min="4831" max="4831" width="32.125" style="608" customWidth="1"/>
    <col min="4832" max="4832" width="15.5" style="608" customWidth="1"/>
    <col min="4833" max="4833" width="12.25" style="608" customWidth="1"/>
    <col min="4834" max="5082" width="9" style="608"/>
    <col min="5083" max="5083" width="4.875" style="608" customWidth="1"/>
    <col min="5084" max="5084" width="30.625" style="608" customWidth="1"/>
    <col min="5085" max="5085" width="17" style="608" customWidth="1"/>
    <col min="5086" max="5086" width="13.5" style="608" customWidth="1"/>
    <col min="5087" max="5087" width="32.125" style="608" customWidth="1"/>
    <col min="5088" max="5088" width="15.5" style="608" customWidth="1"/>
    <col min="5089" max="5089" width="12.25" style="608" customWidth="1"/>
    <col min="5090" max="5338" width="9" style="608"/>
    <col min="5339" max="5339" width="4.875" style="608" customWidth="1"/>
    <col min="5340" max="5340" width="30.625" style="608" customWidth="1"/>
    <col min="5341" max="5341" width="17" style="608" customWidth="1"/>
    <col min="5342" max="5342" width="13.5" style="608" customWidth="1"/>
    <col min="5343" max="5343" width="32.125" style="608" customWidth="1"/>
    <col min="5344" max="5344" width="15.5" style="608" customWidth="1"/>
    <col min="5345" max="5345" width="12.25" style="608" customWidth="1"/>
    <col min="5346" max="5594" width="9" style="608"/>
    <col min="5595" max="5595" width="4.875" style="608" customWidth="1"/>
    <col min="5596" max="5596" width="30.625" style="608" customWidth="1"/>
    <col min="5597" max="5597" width="17" style="608" customWidth="1"/>
    <col min="5598" max="5598" width="13.5" style="608" customWidth="1"/>
    <col min="5599" max="5599" width="32.125" style="608" customWidth="1"/>
    <col min="5600" max="5600" width="15.5" style="608" customWidth="1"/>
    <col min="5601" max="5601" width="12.25" style="608" customWidth="1"/>
    <col min="5602" max="5850" width="9" style="608"/>
    <col min="5851" max="5851" width="4.875" style="608" customWidth="1"/>
    <col min="5852" max="5852" width="30.625" style="608" customWidth="1"/>
    <col min="5853" max="5853" width="17" style="608" customWidth="1"/>
    <col min="5854" max="5854" width="13.5" style="608" customWidth="1"/>
    <col min="5855" max="5855" width="32.125" style="608" customWidth="1"/>
    <col min="5856" max="5856" width="15.5" style="608" customWidth="1"/>
    <col min="5857" max="5857" width="12.25" style="608" customWidth="1"/>
    <col min="5858" max="6106" width="9" style="608"/>
    <col min="6107" max="6107" width="4.875" style="608" customWidth="1"/>
    <col min="6108" max="6108" width="30.625" style="608" customWidth="1"/>
    <col min="6109" max="6109" width="17" style="608" customWidth="1"/>
    <col min="6110" max="6110" width="13.5" style="608" customWidth="1"/>
    <col min="6111" max="6111" width="32.125" style="608" customWidth="1"/>
    <col min="6112" max="6112" width="15.5" style="608" customWidth="1"/>
    <col min="6113" max="6113" width="12.25" style="608" customWidth="1"/>
    <col min="6114" max="6362" width="9" style="608"/>
    <col min="6363" max="6363" width="4.875" style="608" customWidth="1"/>
    <col min="6364" max="6364" width="30.625" style="608" customWidth="1"/>
    <col min="6365" max="6365" width="17" style="608" customWidth="1"/>
    <col min="6366" max="6366" width="13.5" style="608" customWidth="1"/>
    <col min="6367" max="6367" width="32.125" style="608" customWidth="1"/>
    <col min="6368" max="6368" width="15.5" style="608" customWidth="1"/>
    <col min="6369" max="6369" width="12.25" style="608" customWidth="1"/>
    <col min="6370" max="6618" width="9" style="608"/>
    <col min="6619" max="6619" width="4.875" style="608" customWidth="1"/>
    <col min="6620" max="6620" width="30.625" style="608" customWidth="1"/>
    <col min="6621" max="6621" width="17" style="608" customWidth="1"/>
    <col min="6622" max="6622" width="13.5" style="608" customWidth="1"/>
    <col min="6623" max="6623" width="32.125" style="608" customWidth="1"/>
    <col min="6624" max="6624" width="15.5" style="608" customWidth="1"/>
    <col min="6625" max="6625" width="12.25" style="608" customWidth="1"/>
    <col min="6626" max="6874" width="9" style="608"/>
    <col min="6875" max="6875" width="4.875" style="608" customWidth="1"/>
    <col min="6876" max="6876" width="30.625" style="608" customWidth="1"/>
    <col min="6877" max="6877" width="17" style="608" customWidth="1"/>
    <col min="6878" max="6878" width="13.5" style="608" customWidth="1"/>
    <col min="6879" max="6879" width="32.125" style="608" customWidth="1"/>
    <col min="6880" max="6880" width="15.5" style="608" customWidth="1"/>
    <col min="6881" max="6881" width="12.25" style="608" customWidth="1"/>
    <col min="6882" max="7130" width="9" style="608"/>
    <col min="7131" max="7131" width="4.875" style="608" customWidth="1"/>
    <col min="7132" max="7132" width="30.625" style="608" customWidth="1"/>
    <col min="7133" max="7133" width="17" style="608" customWidth="1"/>
    <col min="7134" max="7134" width="13.5" style="608" customWidth="1"/>
    <col min="7135" max="7135" width="32.125" style="608" customWidth="1"/>
    <col min="7136" max="7136" width="15.5" style="608" customWidth="1"/>
    <col min="7137" max="7137" width="12.25" style="608" customWidth="1"/>
    <col min="7138" max="7386" width="9" style="608"/>
    <col min="7387" max="7387" width="4.875" style="608" customWidth="1"/>
    <col min="7388" max="7388" width="30.625" style="608" customWidth="1"/>
    <col min="7389" max="7389" width="17" style="608" customWidth="1"/>
    <col min="7390" max="7390" width="13.5" style="608" customWidth="1"/>
    <col min="7391" max="7391" width="32.125" style="608" customWidth="1"/>
    <col min="7392" max="7392" width="15.5" style="608" customWidth="1"/>
    <col min="7393" max="7393" width="12.25" style="608" customWidth="1"/>
    <col min="7394" max="7642" width="9" style="608"/>
    <col min="7643" max="7643" width="4.875" style="608" customWidth="1"/>
    <col min="7644" max="7644" width="30.625" style="608" customWidth="1"/>
    <col min="7645" max="7645" width="17" style="608" customWidth="1"/>
    <col min="7646" max="7646" width="13.5" style="608" customWidth="1"/>
    <col min="7647" max="7647" width="32.125" style="608" customWidth="1"/>
    <col min="7648" max="7648" width="15.5" style="608" customWidth="1"/>
    <col min="7649" max="7649" width="12.25" style="608" customWidth="1"/>
    <col min="7650" max="7898" width="9" style="608"/>
    <col min="7899" max="7899" width="4.875" style="608" customWidth="1"/>
    <col min="7900" max="7900" width="30.625" style="608" customWidth="1"/>
    <col min="7901" max="7901" width="17" style="608" customWidth="1"/>
    <col min="7902" max="7902" width="13.5" style="608" customWidth="1"/>
    <col min="7903" max="7903" width="32.125" style="608" customWidth="1"/>
    <col min="7904" max="7904" width="15.5" style="608" customWidth="1"/>
    <col min="7905" max="7905" width="12.25" style="608" customWidth="1"/>
    <col min="7906" max="8154" width="9" style="608"/>
    <col min="8155" max="8155" width="4.875" style="608" customWidth="1"/>
    <col min="8156" max="8156" width="30.625" style="608" customWidth="1"/>
    <col min="8157" max="8157" width="17" style="608" customWidth="1"/>
    <col min="8158" max="8158" width="13.5" style="608" customWidth="1"/>
    <col min="8159" max="8159" width="32.125" style="608" customWidth="1"/>
    <col min="8160" max="8160" width="15.5" style="608" customWidth="1"/>
    <col min="8161" max="8161" width="12.25" style="608" customWidth="1"/>
    <col min="8162" max="8410" width="9" style="608"/>
    <col min="8411" max="8411" width="4.875" style="608" customWidth="1"/>
    <col min="8412" max="8412" width="30.625" style="608" customWidth="1"/>
    <col min="8413" max="8413" width="17" style="608" customWidth="1"/>
    <col min="8414" max="8414" width="13.5" style="608" customWidth="1"/>
    <col min="8415" max="8415" width="32.125" style="608" customWidth="1"/>
    <col min="8416" max="8416" width="15.5" style="608" customWidth="1"/>
    <col min="8417" max="8417" width="12.25" style="608" customWidth="1"/>
    <col min="8418" max="8666" width="9" style="608"/>
    <col min="8667" max="8667" width="4.875" style="608" customWidth="1"/>
    <col min="8668" max="8668" width="30.625" style="608" customWidth="1"/>
    <col min="8669" max="8669" width="17" style="608" customWidth="1"/>
    <col min="8670" max="8670" width="13.5" style="608" customWidth="1"/>
    <col min="8671" max="8671" width="32.125" style="608" customWidth="1"/>
    <col min="8672" max="8672" width="15.5" style="608" customWidth="1"/>
    <col min="8673" max="8673" width="12.25" style="608" customWidth="1"/>
    <col min="8674" max="8922" width="9" style="608"/>
    <col min="8923" max="8923" width="4.875" style="608" customWidth="1"/>
    <col min="8924" max="8924" width="30.625" style="608" customWidth="1"/>
    <col min="8925" max="8925" width="17" style="608" customWidth="1"/>
    <col min="8926" max="8926" width="13.5" style="608" customWidth="1"/>
    <col min="8927" max="8927" width="32.125" style="608" customWidth="1"/>
    <col min="8928" max="8928" width="15.5" style="608" customWidth="1"/>
    <col min="8929" max="8929" width="12.25" style="608" customWidth="1"/>
    <col min="8930" max="9178" width="9" style="608"/>
    <col min="9179" max="9179" width="4.875" style="608" customWidth="1"/>
    <col min="9180" max="9180" width="30.625" style="608" customWidth="1"/>
    <col min="9181" max="9181" width="17" style="608" customWidth="1"/>
    <col min="9182" max="9182" width="13.5" style="608" customWidth="1"/>
    <col min="9183" max="9183" width="32.125" style="608" customWidth="1"/>
    <col min="9184" max="9184" width="15.5" style="608" customWidth="1"/>
    <col min="9185" max="9185" width="12.25" style="608" customWidth="1"/>
    <col min="9186" max="9434" width="9" style="608"/>
    <col min="9435" max="9435" width="4.875" style="608" customWidth="1"/>
    <col min="9436" max="9436" width="30.625" style="608" customWidth="1"/>
    <col min="9437" max="9437" width="17" style="608" customWidth="1"/>
    <col min="9438" max="9438" width="13.5" style="608" customWidth="1"/>
    <col min="9439" max="9439" width="32.125" style="608" customWidth="1"/>
    <col min="9440" max="9440" width="15.5" style="608" customWidth="1"/>
    <col min="9441" max="9441" width="12.25" style="608" customWidth="1"/>
    <col min="9442" max="9690" width="9" style="608"/>
    <col min="9691" max="9691" width="4.875" style="608" customWidth="1"/>
    <col min="9692" max="9692" width="30.625" style="608" customWidth="1"/>
    <col min="9693" max="9693" width="17" style="608" customWidth="1"/>
    <col min="9694" max="9694" width="13.5" style="608" customWidth="1"/>
    <col min="9695" max="9695" width="32.125" style="608" customWidth="1"/>
    <col min="9696" max="9696" width="15.5" style="608" customWidth="1"/>
    <col min="9697" max="9697" width="12.25" style="608" customWidth="1"/>
    <col min="9698" max="9946" width="9" style="608"/>
    <col min="9947" max="9947" width="4.875" style="608" customWidth="1"/>
    <col min="9948" max="9948" width="30.625" style="608" customWidth="1"/>
    <col min="9949" max="9949" width="17" style="608" customWidth="1"/>
    <col min="9950" max="9950" width="13.5" style="608" customWidth="1"/>
    <col min="9951" max="9951" width="32.125" style="608" customWidth="1"/>
    <col min="9952" max="9952" width="15.5" style="608" customWidth="1"/>
    <col min="9953" max="9953" width="12.25" style="608" customWidth="1"/>
    <col min="9954" max="10202" width="9" style="608"/>
    <col min="10203" max="10203" width="4.875" style="608" customWidth="1"/>
    <col min="10204" max="10204" width="30.625" style="608" customWidth="1"/>
    <col min="10205" max="10205" width="17" style="608" customWidth="1"/>
    <col min="10206" max="10206" width="13.5" style="608" customWidth="1"/>
    <col min="10207" max="10207" width="32.125" style="608" customWidth="1"/>
    <col min="10208" max="10208" width="15.5" style="608" customWidth="1"/>
    <col min="10209" max="10209" width="12.25" style="608" customWidth="1"/>
    <col min="10210" max="10458" width="9" style="608"/>
    <col min="10459" max="10459" width="4.875" style="608" customWidth="1"/>
    <col min="10460" max="10460" width="30.625" style="608" customWidth="1"/>
    <col min="10461" max="10461" width="17" style="608" customWidth="1"/>
    <col min="10462" max="10462" width="13.5" style="608" customWidth="1"/>
    <col min="10463" max="10463" width="32.125" style="608" customWidth="1"/>
    <col min="10464" max="10464" width="15.5" style="608" customWidth="1"/>
    <col min="10465" max="10465" width="12.25" style="608" customWidth="1"/>
    <col min="10466" max="10714" width="9" style="608"/>
    <col min="10715" max="10715" width="4.875" style="608" customWidth="1"/>
    <col min="10716" max="10716" width="30.625" style="608" customWidth="1"/>
    <col min="10717" max="10717" width="17" style="608" customWidth="1"/>
    <col min="10718" max="10718" width="13.5" style="608" customWidth="1"/>
    <col min="10719" max="10719" width="32.125" style="608" customWidth="1"/>
    <col min="10720" max="10720" width="15.5" style="608" customWidth="1"/>
    <col min="10721" max="10721" width="12.25" style="608" customWidth="1"/>
    <col min="10722" max="10970" width="9" style="608"/>
    <col min="10971" max="10971" width="4.875" style="608" customWidth="1"/>
    <col min="10972" max="10972" width="30.625" style="608" customWidth="1"/>
    <col min="10973" max="10973" width="17" style="608" customWidth="1"/>
    <col min="10974" max="10974" width="13.5" style="608" customWidth="1"/>
    <col min="10975" max="10975" width="32.125" style="608" customWidth="1"/>
    <col min="10976" max="10976" width="15.5" style="608" customWidth="1"/>
    <col min="10977" max="10977" width="12.25" style="608" customWidth="1"/>
    <col min="10978" max="11226" width="9" style="608"/>
    <col min="11227" max="11227" width="4.875" style="608" customWidth="1"/>
    <col min="11228" max="11228" width="30.625" style="608" customWidth="1"/>
    <col min="11229" max="11229" width="17" style="608" customWidth="1"/>
    <col min="11230" max="11230" width="13.5" style="608" customWidth="1"/>
    <col min="11231" max="11231" width="32.125" style="608" customWidth="1"/>
    <col min="11232" max="11232" width="15.5" style="608" customWidth="1"/>
    <col min="11233" max="11233" width="12.25" style="608" customWidth="1"/>
    <col min="11234" max="11482" width="9" style="608"/>
    <col min="11483" max="11483" width="4.875" style="608" customWidth="1"/>
    <col min="11484" max="11484" width="30.625" style="608" customWidth="1"/>
    <col min="11485" max="11485" width="17" style="608" customWidth="1"/>
    <col min="11486" max="11486" width="13.5" style="608" customWidth="1"/>
    <col min="11487" max="11487" width="32.125" style="608" customWidth="1"/>
    <col min="11488" max="11488" width="15.5" style="608" customWidth="1"/>
    <col min="11489" max="11489" width="12.25" style="608" customWidth="1"/>
    <col min="11490" max="11738" width="9" style="608"/>
    <col min="11739" max="11739" width="4.875" style="608" customWidth="1"/>
    <col min="11740" max="11740" width="30.625" style="608" customWidth="1"/>
    <col min="11741" max="11741" width="17" style="608" customWidth="1"/>
    <col min="11742" max="11742" width="13.5" style="608" customWidth="1"/>
    <col min="11743" max="11743" width="32.125" style="608" customWidth="1"/>
    <col min="11744" max="11744" width="15.5" style="608" customWidth="1"/>
    <col min="11745" max="11745" width="12.25" style="608" customWidth="1"/>
    <col min="11746" max="11994" width="9" style="608"/>
    <col min="11995" max="11995" width="4.875" style="608" customWidth="1"/>
    <col min="11996" max="11996" width="30.625" style="608" customWidth="1"/>
    <col min="11997" max="11997" width="17" style="608" customWidth="1"/>
    <col min="11998" max="11998" width="13.5" style="608" customWidth="1"/>
    <col min="11999" max="11999" width="32.125" style="608" customWidth="1"/>
    <col min="12000" max="12000" width="15.5" style="608" customWidth="1"/>
    <col min="12001" max="12001" width="12.25" style="608" customWidth="1"/>
    <col min="12002" max="12250" width="9" style="608"/>
    <col min="12251" max="12251" width="4.875" style="608" customWidth="1"/>
    <col min="12252" max="12252" width="30.625" style="608" customWidth="1"/>
    <col min="12253" max="12253" width="17" style="608" customWidth="1"/>
    <col min="12254" max="12254" width="13.5" style="608" customWidth="1"/>
    <col min="12255" max="12255" width="32.125" style="608" customWidth="1"/>
    <col min="12256" max="12256" width="15.5" style="608" customWidth="1"/>
    <col min="12257" max="12257" width="12.25" style="608" customWidth="1"/>
    <col min="12258" max="12506" width="9" style="608"/>
    <col min="12507" max="12507" width="4.875" style="608" customWidth="1"/>
    <col min="12508" max="12508" width="30.625" style="608" customWidth="1"/>
    <col min="12509" max="12509" width="17" style="608" customWidth="1"/>
    <col min="12510" max="12510" width="13.5" style="608" customWidth="1"/>
    <col min="12511" max="12511" width="32.125" style="608" customWidth="1"/>
    <col min="12512" max="12512" width="15.5" style="608" customWidth="1"/>
    <col min="12513" max="12513" width="12.25" style="608" customWidth="1"/>
    <col min="12514" max="12762" width="9" style="608"/>
    <col min="12763" max="12763" width="4.875" style="608" customWidth="1"/>
    <col min="12764" max="12764" width="30.625" style="608" customWidth="1"/>
    <col min="12765" max="12765" width="17" style="608" customWidth="1"/>
    <col min="12766" max="12766" width="13.5" style="608" customWidth="1"/>
    <col min="12767" max="12767" width="32.125" style="608" customWidth="1"/>
    <col min="12768" max="12768" width="15.5" style="608" customWidth="1"/>
    <col min="12769" max="12769" width="12.25" style="608" customWidth="1"/>
    <col min="12770" max="13018" width="9" style="608"/>
    <col min="13019" max="13019" width="4.875" style="608" customWidth="1"/>
    <col min="13020" max="13020" width="30.625" style="608" customWidth="1"/>
    <col min="13021" max="13021" width="17" style="608" customWidth="1"/>
    <col min="13022" max="13022" width="13.5" style="608" customWidth="1"/>
    <col min="13023" max="13023" width="32.125" style="608" customWidth="1"/>
    <col min="13024" max="13024" width="15.5" style="608" customWidth="1"/>
    <col min="13025" max="13025" width="12.25" style="608" customWidth="1"/>
    <col min="13026" max="13274" width="9" style="608"/>
    <col min="13275" max="13275" width="4.875" style="608" customWidth="1"/>
    <col min="13276" max="13276" width="30.625" style="608" customWidth="1"/>
    <col min="13277" max="13277" width="17" style="608" customWidth="1"/>
    <col min="13278" max="13278" width="13.5" style="608" customWidth="1"/>
    <col min="13279" max="13279" width="32.125" style="608" customWidth="1"/>
    <col min="13280" max="13280" width="15.5" style="608" customWidth="1"/>
    <col min="13281" max="13281" width="12.25" style="608" customWidth="1"/>
    <col min="13282" max="13530" width="9" style="608"/>
    <col min="13531" max="13531" width="4.875" style="608" customWidth="1"/>
    <col min="13532" max="13532" width="30.625" style="608" customWidth="1"/>
    <col min="13533" max="13533" width="17" style="608" customWidth="1"/>
    <col min="13534" max="13534" width="13.5" style="608" customWidth="1"/>
    <col min="13535" max="13535" width="32.125" style="608" customWidth="1"/>
    <col min="13536" max="13536" width="15.5" style="608" customWidth="1"/>
    <col min="13537" max="13537" width="12.25" style="608" customWidth="1"/>
    <col min="13538" max="13786" width="9" style="608"/>
    <col min="13787" max="13787" width="4.875" style="608" customWidth="1"/>
    <col min="13788" max="13788" width="30.625" style="608" customWidth="1"/>
    <col min="13789" max="13789" width="17" style="608" customWidth="1"/>
    <col min="13790" max="13790" width="13.5" style="608" customWidth="1"/>
    <col min="13791" max="13791" width="32.125" style="608" customWidth="1"/>
    <col min="13792" max="13792" width="15.5" style="608" customWidth="1"/>
    <col min="13793" max="13793" width="12.25" style="608" customWidth="1"/>
    <col min="13794" max="14042" width="9" style="608"/>
    <col min="14043" max="14043" width="4.875" style="608" customWidth="1"/>
    <col min="14044" max="14044" width="30.625" style="608" customWidth="1"/>
    <col min="14045" max="14045" width="17" style="608" customWidth="1"/>
    <col min="14046" max="14046" width="13.5" style="608" customWidth="1"/>
    <col min="14047" max="14047" width="32.125" style="608" customWidth="1"/>
    <col min="14048" max="14048" width="15.5" style="608" customWidth="1"/>
    <col min="14049" max="14049" width="12.25" style="608" customWidth="1"/>
    <col min="14050" max="14298" width="9" style="608"/>
    <col min="14299" max="14299" width="4.875" style="608" customWidth="1"/>
    <col min="14300" max="14300" width="30.625" style="608" customWidth="1"/>
    <col min="14301" max="14301" width="17" style="608" customWidth="1"/>
    <col min="14302" max="14302" width="13.5" style="608" customWidth="1"/>
    <col min="14303" max="14303" width="32.125" style="608" customWidth="1"/>
    <col min="14304" max="14304" width="15.5" style="608" customWidth="1"/>
    <col min="14305" max="14305" width="12.25" style="608" customWidth="1"/>
    <col min="14306" max="14554" width="9" style="608"/>
    <col min="14555" max="14555" width="4.875" style="608" customWidth="1"/>
    <col min="14556" max="14556" width="30.625" style="608" customWidth="1"/>
    <col min="14557" max="14557" width="17" style="608" customWidth="1"/>
    <col min="14558" max="14558" width="13.5" style="608" customWidth="1"/>
    <col min="14559" max="14559" width="32.125" style="608" customWidth="1"/>
    <col min="14560" max="14560" width="15.5" style="608" customWidth="1"/>
    <col min="14561" max="14561" width="12.25" style="608" customWidth="1"/>
    <col min="14562" max="14810" width="9" style="608"/>
    <col min="14811" max="14811" width="4.875" style="608" customWidth="1"/>
    <col min="14812" max="14812" width="30.625" style="608" customWidth="1"/>
    <col min="14813" max="14813" width="17" style="608" customWidth="1"/>
    <col min="14814" max="14814" width="13.5" style="608" customWidth="1"/>
    <col min="14815" max="14815" width="32.125" style="608" customWidth="1"/>
    <col min="14816" max="14816" width="15.5" style="608" customWidth="1"/>
    <col min="14817" max="14817" width="12.25" style="608" customWidth="1"/>
    <col min="14818" max="15066" width="9" style="608"/>
    <col min="15067" max="15067" width="4.875" style="608" customWidth="1"/>
    <col min="15068" max="15068" width="30.625" style="608" customWidth="1"/>
    <col min="15069" max="15069" width="17" style="608" customWidth="1"/>
    <col min="15070" max="15070" width="13.5" style="608" customWidth="1"/>
    <col min="15071" max="15071" width="32.125" style="608" customWidth="1"/>
    <col min="15072" max="15072" width="15.5" style="608" customWidth="1"/>
    <col min="15073" max="15073" width="12.25" style="608" customWidth="1"/>
    <col min="15074" max="15322" width="9" style="608"/>
    <col min="15323" max="15323" width="4.875" style="608" customWidth="1"/>
    <col min="15324" max="15324" width="30.625" style="608" customWidth="1"/>
    <col min="15325" max="15325" width="17" style="608" customWidth="1"/>
    <col min="15326" max="15326" width="13.5" style="608" customWidth="1"/>
    <col min="15327" max="15327" width="32.125" style="608" customWidth="1"/>
    <col min="15328" max="15328" width="15.5" style="608" customWidth="1"/>
    <col min="15329" max="15329" width="12.25" style="608" customWidth="1"/>
    <col min="15330" max="15578" width="9" style="608"/>
    <col min="15579" max="15579" width="4.875" style="608" customWidth="1"/>
    <col min="15580" max="15580" width="30.625" style="608" customWidth="1"/>
    <col min="15581" max="15581" width="17" style="608" customWidth="1"/>
    <col min="15582" max="15582" width="13.5" style="608" customWidth="1"/>
    <col min="15583" max="15583" width="32.125" style="608" customWidth="1"/>
    <col min="15584" max="15584" width="15.5" style="608" customWidth="1"/>
    <col min="15585" max="15585" width="12.25" style="608" customWidth="1"/>
    <col min="15586" max="15834" width="9" style="608"/>
    <col min="15835" max="15835" width="4.875" style="608" customWidth="1"/>
    <col min="15836" max="15836" width="30.625" style="608" customWidth="1"/>
    <col min="15837" max="15837" width="17" style="608" customWidth="1"/>
    <col min="15838" max="15838" width="13.5" style="608" customWidth="1"/>
    <col min="15839" max="15839" width="32.125" style="608" customWidth="1"/>
    <col min="15840" max="15840" width="15.5" style="608" customWidth="1"/>
    <col min="15841" max="15841" width="12.25" style="608" customWidth="1"/>
    <col min="15842" max="16090" width="9" style="608"/>
    <col min="16091" max="16091" width="4.875" style="608" customWidth="1"/>
    <col min="16092" max="16092" width="30.625" style="608" customWidth="1"/>
    <col min="16093" max="16093" width="17" style="608" customWidth="1"/>
    <col min="16094" max="16094" width="13.5" style="608" customWidth="1"/>
    <col min="16095" max="16095" width="32.125" style="608" customWidth="1"/>
    <col min="16096" max="16096" width="15.5" style="608" customWidth="1"/>
    <col min="16097" max="16097" width="12.25" style="608" customWidth="1"/>
    <col min="16098" max="16384" width="9" style="608"/>
  </cols>
  <sheetData>
    <row r="1" ht="21" customHeight="1" spans="1:12">
      <c r="A1" s="4" t="s">
        <v>129</v>
      </c>
      <c r="B1" s="4"/>
      <c r="C1" s="4"/>
      <c r="D1" s="4"/>
      <c r="E1" s="4"/>
      <c r="F1" s="4"/>
      <c r="G1" s="4"/>
      <c r="H1" s="4"/>
      <c r="I1" s="4"/>
      <c r="J1" s="4"/>
      <c r="K1" s="4"/>
      <c r="L1" s="4"/>
    </row>
    <row r="2" ht="23.25" customHeight="1" spans="1:12">
      <c r="A2" s="609" t="s">
        <v>12</v>
      </c>
      <c r="B2" s="609"/>
      <c r="C2" s="609"/>
      <c r="D2" s="609"/>
      <c r="E2" s="609"/>
      <c r="F2" s="609"/>
      <c r="G2" s="609"/>
      <c r="H2" s="609"/>
      <c r="I2" s="609"/>
      <c r="J2" s="609"/>
      <c r="K2" s="609"/>
      <c r="L2" s="609"/>
    </row>
    <row r="3" ht="18" customHeight="1" spans="1:12">
      <c r="A3" s="610"/>
      <c r="B3" s="610"/>
      <c r="C3" s="610"/>
      <c r="D3" s="610"/>
      <c r="E3" s="610"/>
      <c r="F3" s="610"/>
      <c r="G3" s="610"/>
      <c r="H3" s="610"/>
      <c r="I3" s="610"/>
      <c r="J3" s="624" t="s">
        <v>74</v>
      </c>
      <c r="K3" s="624"/>
      <c r="L3" s="624"/>
    </row>
    <row r="4" ht="56.25" spans="1:12">
      <c r="A4" s="611" t="s">
        <v>75</v>
      </c>
      <c r="B4" s="348" t="s">
        <v>130</v>
      </c>
      <c r="C4" s="348" t="s">
        <v>131</v>
      </c>
      <c r="D4" s="348" t="s">
        <v>132</v>
      </c>
      <c r="E4" s="348" t="s">
        <v>76</v>
      </c>
      <c r="F4" s="511" t="s">
        <v>133</v>
      </c>
      <c r="G4" s="612" t="s">
        <v>134</v>
      </c>
      <c r="H4" s="348" t="s">
        <v>130</v>
      </c>
      <c r="I4" s="348" t="s">
        <v>131</v>
      </c>
      <c r="J4" s="348" t="s">
        <v>132</v>
      </c>
      <c r="K4" s="348" t="s">
        <v>76</v>
      </c>
      <c r="L4" s="351" t="s">
        <v>133</v>
      </c>
    </row>
    <row r="5" ht="15.75" customHeight="1" spans="1:12">
      <c r="A5" s="613" t="s">
        <v>135</v>
      </c>
      <c r="B5" s="270">
        <f>B6+B33</f>
        <v>724719</v>
      </c>
      <c r="C5" s="270">
        <f t="shared" ref="C5:E5" si="0">C6+C33</f>
        <v>737018</v>
      </c>
      <c r="D5" s="270">
        <f t="shared" si="0"/>
        <v>538644</v>
      </c>
      <c r="E5" s="270">
        <f t="shared" si="0"/>
        <v>744031.5108</v>
      </c>
      <c r="F5" s="614">
        <f>(E5-D5)/D5</f>
        <v>0.381304740793548</v>
      </c>
      <c r="G5" s="615" t="s">
        <v>135</v>
      </c>
      <c r="H5" s="270">
        <f>H6+H33</f>
        <v>724719</v>
      </c>
      <c r="I5" s="270">
        <f t="shared" ref="I5" si="1">I6+I33</f>
        <v>737018</v>
      </c>
      <c r="J5" s="270">
        <v>538644</v>
      </c>
      <c r="K5" s="270">
        <f>K6+K33</f>
        <v>744032</v>
      </c>
      <c r="L5" s="545">
        <f>K5/J5-1</f>
        <v>0.381305649000082</v>
      </c>
    </row>
    <row r="6" ht="15.75" customHeight="1" spans="1:12">
      <c r="A6" s="356" t="s">
        <v>136</v>
      </c>
      <c r="B6" s="270">
        <v>44530</v>
      </c>
      <c r="C6" s="270">
        <v>44530</v>
      </c>
      <c r="D6" s="270">
        <v>44083</v>
      </c>
      <c r="E6" s="270">
        <v>46138</v>
      </c>
      <c r="F6" s="614">
        <v>0.0361</v>
      </c>
      <c r="G6" s="358" t="s">
        <v>137</v>
      </c>
      <c r="H6" s="270">
        <v>364301</v>
      </c>
      <c r="I6" s="270">
        <v>376600</v>
      </c>
      <c r="J6" s="270">
        <f t="shared" ref="J6:K6" si="2">SUM(J7:J30)+J32</f>
        <v>399125</v>
      </c>
      <c r="K6" s="377">
        <f t="shared" si="2"/>
        <v>311315</v>
      </c>
      <c r="L6" s="545">
        <f t="shared" ref="L6:L39" si="3">K6/J6-1</f>
        <v>-0.220006263701848</v>
      </c>
    </row>
    <row r="7" ht="15.75" customHeight="1" spans="1:12">
      <c r="A7" s="521" t="s">
        <v>138</v>
      </c>
      <c r="B7" s="377">
        <v>27150</v>
      </c>
      <c r="C7" s="377">
        <v>27150</v>
      </c>
      <c r="D7" s="377">
        <v>26878</v>
      </c>
      <c r="E7" s="377">
        <v>27556</v>
      </c>
      <c r="F7" s="614">
        <f>E7/D7-1</f>
        <v>0.0252250911526155</v>
      </c>
      <c r="G7" s="361" t="s">
        <v>139</v>
      </c>
      <c r="H7" s="377">
        <v>30446</v>
      </c>
      <c r="I7" s="377">
        <v>29509</v>
      </c>
      <c r="J7" s="377">
        <v>23749</v>
      </c>
      <c r="K7" s="377">
        <v>20962</v>
      </c>
      <c r="L7" s="545">
        <f t="shared" si="3"/>
        <v>-0.117352309570929</v>
      </c>
    </row>
    <row r="8" ht="15.75" customHeight="1" spans="1:12">
      <c r="A8" s="521" t="s">
        <v>80</v>
      </c>
      <c r="B8" s="377">
        <v>13655</v>
      </c>
      <c r="C8" s="377">
        <v>13655</v>
      </c>
      <c r="D8" s="372">
        <v>13242</v>
      </c>
      <c r="E8" s="372">
        <v>12631</v>
      </c>
      <c r="F8" s="614">
        <f t="shared" ref="F8:F42" si="4">E8/D8-1</f>
        <v>-0.0461410663041837</v>
      </c>
      <c r="G8" s="361" t="s">
        <v>140</v>
      </c>
      <c r="H8" s="377"/>
      <c r="I8" s="625">
        <v>0</v>
      </c>
      <c r="J8" s="372"/>
      <c r="K8" s="377"/>
      <c r="L8" s="545"/>
    </row>
    <row r="9" ht="15.75" customHeight="1" spans="1:12">
      <c r="A9" s="521" t="s">
        <v>81</v>
      </c>
      <c r="B9" s="377">
        <v>2300</v>
      </c>
      <c r="C9" s="377">
        <v>2300</v>
      </c>
      <c r="D9" s="372">
        <v>2265</v>
      </c>
      <c r="E9" s="372">
        <v>3043</v>
      </c>
      <c r="F9" s="614">
        <f t="shared" si="4"/>
        <v>0.343487858719647</v>
      </c>
      <c r="G9" s="361" t="s">
        <v>141</v>
      </c>
      <c r="H9" s="377">
        <v>1620</v>
      </c>
      <c r="I9" s="625">
        <v>207</v>
      </c>
      <c r="J9" s="372"/>
      <c r="K9" s="377">
        <v>10</v>
      </c>
      <c r="L9" s="545"/>
    </row>
    <row r="10" ht="15.75" customHeight="1" spans="1:12">
      <c r="A10" s="521" t="s">
        <v>82</v>
      </c>
      <c r="B10" s="377">
        <v>1650</v>
      </c>
      <c r="C10" s="377">
        <v>1650</v>
      </c>
      <c r="D10" s="372">
        <v>1608</v>
      </c>
      <c r="E10" s="372">
        <v>1411</v>
      </c>
      <c r="F10" s="614">
        <f t="shared" si="4"/>
        <v>-0.122512437810945</v>
      </c>
      <c r="G10" s="361" t="s">
        <v>142</v>
      </c>
      <c r="H10" s="377">
        <v>9549</v>
      </c>
      <c r="I10" s="625">
        <v>9080</v>
      </c>
      <c r="J10" s="372">
        <v>9622</v>
      </c>
      <c r="K10" s="377">
        <v>12642</v>
      </c>
      <c r="L10" s="545">
        <f t="shared" si="3"/>
        <v>0.31386406152567</v>
      </c>
    </row>
    <row r="11" ht="15.75" customHeight="1" spans="1:12">
      <c r="A11" s="521" t="s">
        <v>83</v>
      </c>
      <c r="B11" s="377">
        <v>1400</v>
      </c>
      <c r="C11" s="377">
        <v>1400</v>
      </c>
      <c r="D11" s="372">
        <v>1376</v>
      </c>
      <c r="E11" s="372">
        <v>1346</v>
      </c>
      <c r="F11" s="614">
        <f t="shared" si="4"/>
        <v>-0.0218023255813954</v>
      </c>
      <c r="G11" s="361" t="s">
        <v>143</v>
      </c>
      <c r="H11" s="377">
        <v>59052</v>
      </c>
      <c r="I11" s="625">
        <v>53829</v>
      </c>
      <c r="J11" s="372">
        <v>61469</v>
      </c>
      <c r="K11" s="377">
        <v>60657</v>
      </c>
      <c r="L11" s="545">
        <f t="shared" si="3"/>
        <v>-0.0132099106866876</v>
      </c>
    </row>
    <row r="12" ht="15.75" customHeight="1" spans="1:12">
      <c r="A12" s="521" t="s">
        <v>84</v>
      </c>
      <c r="B12" s="377">
        <v>620</v>
      </c>
      <c r="C12" s="377">
        <v>620</v>
      </c>
      <c r="D12" s="372">
        <v>613</v>
      </c>
      <c r="E12" s="372">
        <v>879</v>
      </c>
      <c r="F12" s="614">
        <f t="shared" si="4"/>
        <v>0.433931484502447</v>
      </c>
      <c r="G12" s="361" t="s">
        <v>144</v>
      </c>
      <c r="H12" s="377">
        <v>674</v>
      </c>
      <c r="I12" s="625">
        <v>563</v>
      </c>
      <c r="J12" s="372">
        <v>563</v>
      </c>
      <c r="K12" s="377">
        <v>586</v>
      </c>
      <c r="L12" s="545">
        <f t="shared" si="3"/>
        <v>0.0408525754884548</v>
      </c>
    </row>
    <row r="13" ht="15.75" customHeight="1" spans="1:12">
      <c r="A13" s="521" t="s">
        <v>85</v>
      </c>
      <c r="B13" s="377"/>
      <c r="C13" s="377"/>
      <c r="D13" s="372">
        <v>352</v>
      </c>
      <c r="E13" s="372">
        <v>317</v>
      </c>
      <c r="F13" s="614">
        <f t="shared" si="4"/>
        <v>-0.0994318181818182</v>
      </c>
      <c r="G13" s="361" t="s">
        <v>145</v>
      </c>
      <c r="H13" s="377">
        <v>3737</v>
      </c>
      <c r="I13" s="625">
        <v>3865</v>
      </c>
      <c r="J13" s="372">
        <v>3085</v>
      </c>
      <c r="K13" s="377">
        <v>3213</v>
      </c>
      <c r="L13" s="545">
        <f t="shared" si="3"/>
        <v>0.0414910858995137</v>
      </c>
    </row>
    <row r="14" ht="15.75" customHeight="1" spans="1:12">
      <c r="A14" s="521" t="s">
        <v>86</v>
      </c>
      <c r="B14" s="377"/>
      <c r="C14" s="377"/>
      <c r="D14" s="372">
        <v>568</v>
      </c>
      <c r="E14" s="372">
        <v>945</v>
      </c>
      <c r="F14" s="614">
        <f t="shared" si="4"/>
        <v>0.663732394366197</v>
      </c>
      <c r="G14" s="361" t="s">
        <v>146</v>
      </c>
      <c r="H14" s="377">
        <v>36194</v>
      </c>
      <c r="I14" s="625">
        <v>38677</v>
      </c>
      <c r="J14" s="372">
        <v>37772</v>
      </c>
      <c r="K14" s="377">
        <v>34865</v>
      </c>
      <c r="L14" s="545">
        <f t="shared" si="3"/>
        <v>-0.0769617706237424</v>
      </c>
    </row>
    <row r="15" ht="15.75" customHeight="1" spans="1:12">
      <c r="A15" s="215" t="s">
        <v>87</v>
      </c>
      <c r="B15" s="377"/>
      <c r="C15" s="377"/>
      <c r="D15" s="372">
        <v>31</v>
      </c>
      <c r="E15" s="372">
        <v>27</v>
      </c>
      <c r="F15" s="614">
        <f t="shared" si="4"/>
        <v>-0.129032258064516</v>
      </c>
      <c r="G15" s="361" t="s">
        <v>147</v>
      </c>
      <c r="H15" s="377">
        <v>34356</v>
      </c>
      <c r="I15" s="625">
        <v>38129</v>
      </c>
      <c r="J15" s="372">
        <v>47129</v>
      </c>
      <c r="K15" s="377">
        <v>21348</v>
      </c>
      <c r="L15" s="545">
        <f t="shared" si="3"/>
        <v>-0.547030490780623</v>
      </c>
    </row>
    <row r="16" ht="15.75" customHeight="1" spans="1:12">
      <c r="A16" s="521" t="s">
        <v>88</v>
      </c>
      <c r="B16" s="377">
        <v>35</v>
      </c>
      <c r="C16" s="377">
        <v>35</v>
      </c>
      <c r="D16" s="372"/>
      <c r="E16" s="372">
        <v>0</v>
      </c>
      <c r="F16" s="614"/>
      <c r="G16" s="361" t="s">
        <v>148</v>
      </c>
      <c r="H16" s="377">
        <v>9656</v>
      </c>
      <c r="I16" s="625">
        <v>20268</v>
      </c>
      <c r="J16" s="372">
        <v>20797</v>
      </c>
      <c r="K16" s="377">
        <v>23411</v>
      </c>
      <c r="L16" s="545">
        <f t="shared" si="3"/>
        <v>0.125691205462326</v>
      </c>
    </row>
    <row r="17" ht="15.75" customHeight="1" spans="1:12">
      <c r="A17" s="215" t="s">
        <v>89</v>
      </c>
      <c r="B17" s="377">
        <v>7490</v>
      </c>
      <c r="C17" s="377">
        <v>7490</v>
      </c>
      <c r="D17" s="372">
        <v>6823</v>
      </c>
      <c r="E17" s="372">
        <v>6957</v>
      </c>
      <c r="F17" s="614">
        <f t="shared" si="4"/>
        <v>0.0196394547852852</v>
      </c>
      <c r="G17" s="361" t="s">
        <v>149</v>
      </c>
      <c r="H17" s="377">
        <v>4516</v>
      </c>
      <c r="I17" s="625">
        <v>18694</v>
      </c>
      <c r="J17" s="372">
        <v>30377</v>
      </c>
      <c r="K17" s="377">
        <v>5537</v>
      </c>
      <c r="L17" s="545">
        <f t="shared" si="3"/>
        <v>-0.817723935872535</v>
      </c>
    </row>
    <row r="18" ht="15.75" customHeight="1" spans="1:12">
      <c r="A18" s="521" t="s">
        <v>150</v>
      </c>
      <c r="B18" s="377">
        <v>17380</v>
      </c>
      <c r="C18" s="377">
        <v>17380</v>
      </c>
      <c r="D18" s="377">
        <v>17205</v>
      </c>
      <c r="E18" s="377">
        <v>18582</v>
      </c>
      <c r="F18" s="614">
        <f t="shared" si="4"/>
        <v>0.0800348735832608</v>
      </c>
      <c r="G18" s="361" t="s">
        <v>151</v>
      </c>
      <c r="H18" s="377">
        <v>116378</v>
      </c>
      <c r="I18" s="625">
        <v>89770</v>
      </c>
      <c r="J18" s="372">
        <v>91938</v>
      </c>
      <c r="K18" s="377">
        <v>72217</v>
      </c>
      <c r="L18" s="545">
        <f t="shared" si="3"/>
        <v>-0.214503252191694</v>
      </c>
    </row>
    <row r="19" ht="15.75" customHeight="1" spans="1:12">
      <c r="A19" s="521" t="s">
        <v>152</v>
      </c>
      <c r="B19" s="377">
        <v>4100</v>
      </c>
      <c r="C19" s="377">
        <v>4100</v>
      </c>
      <c r="D19" s="377">
        <v>1680</v>
      </c>
      <c r="E19" s="377">
        <v>2714</v>
      </c>
      <c r="F19" s="614">
        <f t="shared" si="4"/>
        <v>0.615476190476191</v>
      </c>
      <c r="G19" s="361" t="s">
        <v>153</v>
      </c>
      <c r="H19" s="377">
        <v>19947</v>
      </c>
      <c r="I19" s="625">
        <v>25181</v>
      </c>
      <c r="J19" s="377">
        <v>33892</v>
      </c>
      <c r="K19" s="377">
        <v>19294</v>
      </c>
      <c r="L19" s="545">
        <f t="shared" si="3"/>
        <v>-0.430721114127228</v>
      </c>
    </row>
    <row r="20" ht="15.75" customHeight="1" spans="1:12">
      <c r="A20" s="521" t="s">
        <v>154</v>
      </c>
      <c r="B20" s="377">
        <v>1030</v>
      </c>
      <c r="C20" s="377">
        <v>1030</v>
      </c>
      <c r="D20" s="372">
        <v>1030</v>
      </c>
      <c r="E20" s="372">
        <v>1538</v>
      </c>
      <c r="F20" s="614">
        <f t="shared" si="4"/>
        <v>0.493203883495146</v>
      </c>
      <c r="G20" s="361" t="s">
        <v>155</v>
      </c>
      <c r="H20" s="377">
        <v>793</v>
      </c>
      <c r="I20" s="625">
        <v>1352</v>
      </c>
      <c r="J20" s="372">
        <v>930</v>
      </c>
      <c r="K20" s="377">
        <v>1579</v>
      </c>
      <c r="L20" s="545">
        <f t="shared" si="3"/>
        <v>0.697849462365591</v>
      </c>
    </row>
    <row r="21" ht="15.75" customHeight="1" spans="1:12">
      <c r="A21" s="521" t="s">
        <v>156</v>
      </c>
      <c r="B21" s="377">
        <v>2000</v>
      </c>
      <c r="C21" s="377">
        <v>2000</v>
      </c>
      <c r="D21" s="372">
        <v>1689</v>
      </c>
      <c r="E21" s="372">
        <v>2658</v>
      </c>
      <c r="F21" s="614">
        <f t="shared" si="4"/>
        <v>0.573712255772647</v>
      </c>
      <c r="G21" s="361" t="s">
        <v>157</v>
      </c>
      <c r="H21" s="377">
        <v>2224</v>
      </c>
      <c r="I21" s="625">
        <v>1568</v>
      </c>
      <c r="J21" s="372">
        <v>641</v>
      </c>
      <c r="K21" s="377">
        <v>1747</v>
      </c>
      <c r="L21" s="545">
        <f t="shared" si="3"/>
        <v>1.72542901716069</v>
      </c>
    </row>
    <row r="22" ht="15.75" customHeight="1" spans="1:12">
      <c r="A22" s="524" t="s">
        <v>158</v>
      </c>
      <c r="B22" s="377">
        <v>7800</v>
      </c>
      <c r="C22" s="377">
        <v>7800</v>
      </c>
      <c r="D22" s="372">
        <v>10541</v>
      </c>
      <c r="E22" s="372">
        <v>8328</v>
      </c>
      <c r="F22" s="614">
        <f t="shared" si="4"/>
        <v>-0.209942130727635</v>
      </c>
      <c r="G22" s="361" t="s">
        <v>159</v>
      </c>
      <c r="H22" s="377">
        <v>1310</v>
      </c>
      <c r="I22" s="625">
        <v>641</v>
      </c>
      <c r="J22" s="372">
        <v>641</v>
      </c>
      <c r="K22" s="377">
        <v>0</v>
      </c>
      <c r="L22" s="545">
        <f t="shared" si="3"/>
        <v>-1</v>
      </c>
    </row>
    <row r="23" ht="15.75" customHeight="1" spans="1:12">
      <c r="A23" s="524" t="s">
        <v>160</v>
      </c>
      <c r="B23" s="377"/>
      <c r="C23" s="377"/>
      <c r="D23" s="372">
        <v>20</v>
      </c>
      <c r="E23" s="372"/>
      <c r="F23" s="614">
        <f t="shared" si="4"/>
        <v>-1</v>
      </c>
      <c r="G23" s="361" t="s">
        <v>161</v>
      </c>
      <c r="H23" s="377"/>
      <c r="I23" s="544">
        <v>0</v>
      </c>
      <c r="J23" s="372"/>
      <c r="K23" s="377">
        <v>0</v>
      </c>
      <c r="L23" s="545"/>
    </row>
    <row r="24" ht="15.75" customHeight="1" spans="1:12">
      <c r="A24" s="524" t="s">
        <v>162</v>
      </c>
      <c r="B24" s="377">
        <v>500</v>
      </c>
      <c r="C24" s="377">
        <v>500</v>
      </c>
      <c r="D24" s="372">
        <v>412</v>
      </c>
      <c r="E24" s="372">
        <v>652</v>
      </c>
      <c r="F24" s="614">
        <f t="shared" si="4"/>
        <v>0.58252427184466</v>
      </c>
      <c r="G24" s="361" t="s">
        <v>163</v>
      </c>
      <c r="H24" s="377">
        <v>1960</v>
      </c>
      <c r="I24" s="544">
        <v>2145</v>
      </c>
      <c r="J24" s="372">
        <v>3545</v>
      </c>
      <c r="K24" s="377">
        <v>3550</v>
      </c>
      <c r="L24" s="545">
        <f t="shared" si="3"/>
        <v>0.00141043723554302</v>
      </c>
    </row>
    <row r="25" ht="15.75" customHeight="1" spans="1:12">
      <c r="A25" s="524" t="s">
        <v>164</v>
      </c>
      <c r="B25" s="377">
        <v>1950</v>
      </c>
      <c r="C25" s="377">
        <v>1950</v>
      </c>
      <c r="D25" s="372">
        <v>1833</v>
      </c>
      <c r="E25" s="372">
        <v>2692</v>
      </c>
      <c r="F25" s="614">
        <f t="shared" si="4"/>
        <v>0.468630660120022</v>
      </c>
      <c r="G25" s="361" t="s">
        <v>165</v>
      </c>
      <c r="H25" s="377">
        <v>9921</v>
      </c>
      <c r="I25" s="544">
        <v>10913</v>
      </c>
      <c r="J25" s="372">
        <v>11838</v>
      </c>
      <c r="K25" s="377">
        <v>8606</v>
      </c>
      <c r="L25" s="545">
        <f t="shared" si="3"/>
        <v>-0.27301909106268</v>
      </c>
    </row>
    <row r="26" ht="15.75" customHeight="1" spans="1:12">
      <c r="A26" s="616"/>
      <c r="B26" s="377"/>
      <c r="C26" s="544"/>
      <c r="D26" s="372"/>
      <c r="E26" s="372"/>
      <c r="F26" s="614"/>
      <c r="G26" s="361" t="s">
        <v>166</v>
      </c>
      <c r="H26" s="377">
        <v>22</v>
      </c>
      <c r="I26" s="544">
        <v>12</v>
      </c>
      <c r="J26" s="372">
        <v>236</v>
      </c>
      <c r="K26" s="377">
        <v>7</v>
      </c>
      <c r="L26" s="545">
        <f t="shared" si="3"/>
        <v>-0.970338983050847</v>
      </c>
    </row>
    <row r="27" ht="15.75" customHeight="1" spans="1:12">
      <c r="A27" s="616"/>
      <c r="B27" s="617"/>
      <c r="C27" s="544"/>
      <c r="D27" s="544"/>
      <c r="E27" s="544"/>
      <c r="F27" s="614"/>
      <c r="G27" s="361" t="s">
        <v>167</v>
      </c>
      <c r="H27" s="617">
        <v>3074</v>
      </c>
      <c r="I27" s="544">
        <v>5698</v>
      </c>
      <c r="J27" s="544">
        <v>7918</v>
      </c>
      <c r="K27" s="377">
        <v>7572</v>
      </c>
      <c r="L27" s="545">
        <f t="shared" si="3"/>
        <v>-0.0436979035109876</v>
      </c>
    </row>
    <row r="28" ht="15.75" customHeight="1" spans="1:12">
      <c r="A28" s="616"/>
      <c r="B28" s="617"/>
      <c r="C28" s="544"/>
      <c r="D28" s="544"/>
      <c r="E28" s="544"/>
      <c r="F28" s="614"/>
      <c r="G28" s="361" t="s">
        <v>168</v>
      </c>
      <c r="H28" s="617">
        <v>4117</v>
      </c>
      <c r="I28" s="544">
        <v>3715</v>
      </c>
      <c r="J28" s="544"/>
      <c r="K28" s="377">
        <v>0</v>
      </c>
      <c r="L28" s="545"/>
    </row>
    <row r="29" ht="15.75" customHeight="1" spans="1:12">
      <c r="A29" s="616"/>
      <c r="B29" s="617"/>
      <c r="C29" s="544"/>
      <c r="D29" s="544"/>
      <c r="E29" s="544"/>
      <c r="F29" s="614"/>
      <c r="G29" s="361" t="s">
        <v>169</v>
      </c>
      <c r="H29" s="617">
        <v>755</v>
      </c>
      <c r="I29" s="544">
        <v>781</v>
      </c>
      <c r="J29" s="544">
        <v>2487</v>
      </c>
      <c r="K29" s="377">
        <v>1794</v>
      </c>
      <c r="L29" s="545">
        <f t="shared" si="3"/>
        <v>-0.278648974668275</v>
      </c>
    </row>
    <row r="30" ht="15.75" customHeight="1" spans="1:12">
      <c r="A30" s="616"/>
      <c r="B30" s="617"/>
      <c r="C30" s="544"/>
      <c r="D30" s="544"/>
      <c r="E30" s="544"/>
      <c r="F30" s="614"/>
      <c r="G30" s="361" t="s">
        <v>170</v>
      </c>
      <c r="H30" s="617">
        <v>14000</v>
      </c>
      <c r="I30" s="544">
        <v>22000</v>
      </c>
      <c r="J30" s="544">
        <v>10495</v>
      </c>
      <c r="K30" s="377">
        <v>11715</v>
      </c>
      <c r="L30" s="545">
        <f t="shared" si="3"/>
        <v>0.116245831348261</v>
      </c>
    </row>
    <row r="31" ht="15.75" customHeight="1" spans="1:12">
      <c r="A31" s="616"/>
      <c r="B31" s="617"/>
      <c r="C31" s="544"/>
      <c r="D31" s="544"/>
      <c r="E31" s="544"/>
      <c r="F31" s="614"/>
      <c r="G31" s="361" t="s">
        <v>171</v>
      </c>
      <c r="H31" s="617"/>
      <c r="I31" s="544">
        <v>4000</v>
      </c>
      <c r="J31" s="544"/>
      <c r="K31" s="544">
        <v>4000</v>
      </c>
      <c r="L31" s="545"/>
    </row>
    <row r="32" ht="15.75" customHeight="1" spans="1:12">
      <c r="A32" s="616"/>
      <c r="B32" s="617"/>
      <c r="C32" s="544"/>
      <c r="D32" s="544"/>
      <c r="E32" s="544"/>
      <c r="F32" s="614"/>
      <c r="G32" s="361" t="s">
        <v>172</v>
      </c>
      <c r="H32" s="617"/>
      <c r="I32" s="544">
        <v>3</v>
      </c>
      <c r="J32" s="544">
        <v>1</v>
      </c>
      <c r="K32" s="544">
        <v>3</v>
      </c>
      <c r="L32" s="545">
        <f t="shared" si="3"/>
        <v>2</v>
      </c>
    </row>
    <row r="33" ht="15.75" customHeight="1" spans="1:12">
      <c r="A33" s="356" t="s">
        <v>173</v>
      </c>
      <c r="B33" s="270">
        <v>680189</v>
      </c>
      <c r="C33" s="270">
        <v>692488</v>
      </c>
      <c r="D33" s="270">
        <v>494561</v>
      </c>
      <c r="E33" s="270">
        <f>E34+E36+E37+E38+E42</f>
        <v>697893.5108</v>
      </c>
      <c r="F33" s="614">
        <f t="shared" si="4"/>
        <v>0.41113737395387</v>
      </c>
      <c r="G33" s="358" t="s">
        <v>174</v>
      </c>
      <c r="H33" s="270">
        <v>360418</v>
      </c>
      <c r="I33" s="270">
        <v>360418</v>
      </c>
      <c r="J33" s="270">
        <v>80393</v>
      </c>
      <c r="K33" s="270">
        <f>K34+K35+K39+K40+K44</f>
        <v>432717</v>
      </c>
      <c r="L33" s="545">
        <f t="shared" si="3"/>
        <v>4.38252086624457</v>
      </c>
    </row>
    <row r="34" ht="15.75" customHeight="1" spans="1:12">
      <c r="A34" s="234" t="s">
        <v>175</v>
      </c>
      <c r="B34" s="372">
        <v>295369</v>
      </c>
      <c r="C34" s="618">
        <v>288471</v>
      </c>
      <c r="D34" s="618">
        <v>354450</v>
      </c>
      <c r="E34" s="619">
        <v>288314</v>
      </c>
      <c r="F34" s="614">
        <f t="shared" si="4"/>
        <v>-0.186587671039639</v>
      </c>
      <c r="G34" s="537" t="s">
        <v>176</v>
      </c>
      <c r="H34" s="372">
        <v>14000</v>
      </c>
      <c r="I34" s="618">
        <v>14000</v>
      </c>
      <c r="J34" s="372">
        <v>15861</v>
      </c>
      <c r="K34" s="372">
        <v>14054</v>
      </c>
      <c r="L34" s="545">
        <f t="shared" si="3"/>
        <v>-0.113927242922893</v>
      </c>
    </row>
    <row r="35" ht="15.75" customHeight="1" spans="1:12">
      <c r="A35" s="234" t="s">
        <v>177</v>
      </c>
      <c r="B35" s="372">
        <v>0</v>
      </c>
      <c r="C35" s="618"/>
      <c r="D35" s="618"/>
      <c r="E35" s="618"/>
      <c r="F35" s="614"/>
      <c r="G35" s="537" t="s">
        <v>178</v>
      </c>
      <c r="H35" s="372">
        <v>31946</v>
      </c>
      <c r="I35" s="618">
        <v>31946</v>
      </c>
      <c r="J35" s="372">
        <v>64532</v>
      </c>
      <c r="K35" s="372">
        <v>54726</v>
      </c>
      <c r="L35" s="545">
        <f t="shared" si="3"/>
        <v>-0.151955618917746</v>
      </c>
    </row>
    <row r="36" ht="15.75" customHeight="1" spans="1:12">
      <c r="A36" s="234" t="s">
        <v>179</v>
      </c>
      <c r="B36" s="372">
        <v>38200</v>
      </c>
      <c r="C36" s="618">
        <v>38200</v>
      </c>
      <c r="D36" s="618">
        <v>28700</v>
      </c>
      <c r="E36" s="618">
        <v>38200</v>
      </c>
      <c r="F36" s="614">
        <f t="shared" si="4"/>
        <v>0.331010452961672</v>
      </c>
      <c r="G36" s="537" t="s">
        <v>180</v>
      </c>
      <c r="H36" s="372"/>
      <c r="I36" s="372"/>
      <c r="J36" s="372">
        <v>906</v>
      </c>
      <c r="K36" s="372"/>
      <c r="L36" s="545">
        <f t="shared" si="3"/>
        <v>-1</v>
      </c>
    </row>
    <row r="37" ht="15.75" customHeight="1" spans="1:12">
      <c r="A37" s="234" t="s">
        <v>181</v>
      </c>
      <c r="B37" s="372">
        <v>6300</v>
      </c>
      <c r="C37" s="618">
        <v>15497</v>
      </c>
      <c r="D37" s="618">
        <v>12950</v>
      </c>
      <c r="E37" s="618">
        <v>18271</v>
      </c>
      <c r="F37" s="614">
        <f t="shared" si="4"/>
        <v>0.410888030888031</v>
      </c>
      <c r="G37" s="537" t="s">
        <v>182</v>
      </c>
      <c r="H37" s="372"/>
      <c r="I37" s="618"/>
      <c r="J37" s="372"/>
      <c r="K37" s="372"/>
      <c r="L37" s="545"/>
    </row>
    <row r="38" ht="15.75" customHeight="1" spans="1:12">
      <c r="A38" s="234" t="s">
        <v>183</v>
      </c>
      <c r="B38" s="372">
        <v>313500</v>
      </c>
      <c r="C38" s="372">
        <v>323500</v>
      </c>
      <c r="D38" s="372">
        <v>57989</v>
      </c>
      <c r="E38" s="372">
        <f>E39+E40+E41</f>
        <v>326288.5108</v>
      </c>
      <c r="F38" s="614">
        <f t="shared" si="4"/>
        <v>4.62673111797065</v>
      </c>
      <c r="G38" s="537" t="s">
        <v>184</v>
      </c>
      <c r="H38" s="372"/>
      <c r="I38" s="372"/>
      <c r="J38" s="372">
        <v>906</v>
      </c>
      <c r="K38" s="372"/>
      <c r="L38" s="545">
        <f t="shared" si="3"/>
        <v>-1</v>
      </c>
    </row>
    <row r="39" ht="15.75" customHeight="1" spans="1:12">
      <c r="A39" s="234" t="s">
        <v>185</v>
      </c>
      <c r="B39" s="372"/>
      <c r="C39" s="618">
        <v>10000</v>
      </c>
      <c r="D39" s="618">
        <v>49000</v>
      </c>
      <c r="E39" s="618">
        <v>10000</v>
      </c>
      <c r="F39" s="614">
        <f t="shared" si="4"/>
        <v>-0.795918367346939</v>
      </c>
      <c r="G39" s="537" t="s">
        <v>186</v>
      </c>
      <c r="H39" s="372"/>
      <c r="I39" s="618"/>
      <c r="J39" s="372">
        <v>31400</v>
      </c>
      <c r="K39" s="372">
        <v>25700</v>
      </c>
      <c r="L39" s="545">
        <f t="shared" si="3"/>
        <v>-0.181528662420382</v>
      </c>
    </row>
    <row r="40" ht="15.75" customHeight="1" spans="1:12">
      <c r="A40" s="234" t="s">
        <v>187</v>
      </c>
      <c r="B40" s="372">
        <v>313500</v>
      </c>
      <c r="C40" s="618">
        <v>313500</v>
      </c>
      <c r="D40" s="618"/>
      <c r="E40" s="618">
        <v>313500</v>
      </c>
      <c r="F40" s="614"/>
      <c r="G40" s="537" t="s">
        <v>188</v>
      </c>
      <c r="H40" s="372">
        <f>H42+H43</f>
        <v>314472</v>
      </c>
      <c r="I40" s="372">
        <f>I42+I43</f>
        <v>314472</v>
      </c>
      <c r="J40" s="372"/>
      <c r="K40" s="372">
        <f>K42+K43</f>
        <v>314699</v>
      </c>
      <c r="L40" s="545"/>
    </row>
    <row r="41" ht="15.75" customHeight="1" spans="1:12">
      <c r="A41" s="524" t="s">
        <v>189</v>
      </c>
      <c r="B41" s="544"/>
      <c r="C41" s="544">
        <v>0</v>
      </c>
      <c r="D41" s="544">
        <v>8989</v>
      </c>
      <c r="E41" s="518">
        <v>2788.5108</v>
      </c>
      <c r="F41" s="614">
        <f t="shared" si="4"/>
        <v>-0.689786316609189</v>
      </c>
      <c r="G41" s="537" t="s">
        <v>190</v>
      </c>
      <c r="H41" s="544"/>
      <c r="I41" s="544"/>
      <c r="J41" s="372"/>
      <c r="K41" s="544"/>
      <c r="L41" s="545"/>
    </row>
    <row r="42" ht="15.75" customHeight="1" spans="1:12">
      <c r="A42" s="234" t="s">
        <v>191</v>
      </c>
      <c r="B42" s="618">
        <v>26820</v>
      </c>
      <c r="C42" s="618">
        <v>26820</v>
      </c>
      <c r="D42" s="618">
        <v>40472</v>
      </c>
      <c r="E42" s="618">
        <v>26820</v>
      </c>
      <c r="F42" s="614">
        <f t="shared" si="4"/>
        <v>-0.337319628385056</v>
      </c>
      <c r="G42" s="537" t="s">
        <v>192</v>
      </c>
      <c r="H42" s="372">
        <v>313500</v>
      </c>
      <c r="I42" s="618">
        <v>313500</v>
      </c>
      <c r="J42" s="372"/>
      <c r="K42" s="618">
        <v>313500</v>
      </c>
      <c r="L42" s="545"/>
    </row>
    <row r="43" ht="15.75" customHeight="1" spans="1:12">
      <c r="A43" s="616"/>
      <c r="B43" s="544"/>
      <c r="C43" s="544"/>
      <c r="D43" s="544"/>
      <c r="E43" s="544"/>
      <c r="F43" s="544"/>
      <c r="G43" s="537" t="s">
        <v>193</v>
      </c>
      <c r="H43" s="372">
        <v>972</v>
      </c>
      <c r="I43" s="372">
        <v>972</v>
      </c>
      <c r="J43" s="544"/>
      <c r="K43" s="372">
        <v>1199</v>
      </c>
      <c r="L43" s="545"/>
    </row>
    <row r="44" ht="15.75" customHeight="1" spans="1:12">
      <c r="A44" s="620"/>
      <c r="B44" s="621"/>
      <c r="C44" s="621"/>
      <c r="D44" s="621"/>
      <c r="E44" s="621"/>
      <c r="F44" s="621"/>
      <c r="G44" s="622" t="s">
        <v>194</v>
      </c>
      <c r="H44" s="621"/>
      <c r="I44" s="621"/>
      <c r="J44" s="621"/>
      <c r="K44" s="626">
        <v>23538</v>
      </c>
      <c r="L44" s="627"/>
    </row>
    <row r="45" s="607" customFormat="1" ht="86.25" customHeight="1" spans="1:12">
      <c r="A45" s="623" t="s">
        <v>195</v>
      </c>
      <c r="B45" s="623"/>
      <c r="C45" s="623"/>
      <c r="D45" s="623"/>
      <c r="E45" s="623"/>
      <c r="F45" s="623"/>
      <c r="G45" s="623"/>
      <c r="H45" s="623"/>
      <c r="I45" s="623"/>
      <c r="J45" s="623"/>
      <c r="K45" s="623"/>
      <c r="L45" s="623"/>
    </row>
  </sheetData>
  <mergeCells count="4">
    <mergeCell ref="A1:L1"/>
    <mergeCell ref="A2:L2"/>
    <mergeCell ref="J3:L3"/>
    <mergeCell ref="A45:L45"/>
  </mergeCells>
  <printOptions horizontalCentered="1"/>
  <pageMargins left="0.433070866141732" right="0.433070866141732" top="0.354330708661417" bottom="0" header="0.15748031496063" footer="0.236220472440945"/>
  <pageSetup paperSize="9" scale="67" firstPageNumber="3" fitToWidth="0" orientation="landscape" blackAndWhite="1" useFirstPageNumber="1" errors="blank"/>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zoomScale="70" zoomScaleNormal="70" workbookViewId="0">
      <selection activeCell="F18" sqref="F18"/>
    </sheetView>
  </sheetViews>
  <sheetFormatPr defaultColWidth="9" defaultRowHeight="13.5" outlineLevelCol="3"/>
  <cols>
    <col min="1" max="3" width="20.625" customWidth="1"/>
    <col min="4" max="4" width="24.875" customWidth="1"/>
    <col min="5" max="5" width="28.875" customWidth="1"/>
  </cols>
  <sheetData>
    <row r="1" ht="87.75" customHeight="1" spans="1:4">
      <c r="A1" s="79" t="s">
        <v>196</v>
      </c>
      <c r="B1" s="80"/>
      <c r="C1" s="80"/>
      <c r="D1" s="80"/>
    </row>
    <row r="2" ht="18" customHeight="1" spans="1:4">
      <c r="A2" s="605" t="s">
        <v>197</v>
      </c>
      <c r="B2" s="606"/>
      <c r="C2" s="606"/>
      <c r="D2" s="606"/>
    </row>
    <row r="3" ht="18" customHeight="1" spans="1:4">
      <c r="A3" s="606"/>
      <c r="B3" s="606"/>
      <c r="C3" s="606"/>
      <c r="D3" s="606"/>
    </row>
    <row r="4" ht="18" customHeight="1" spans="1:4">
      <c r="A4" s="606"/>
      <c r="B4" s="606"/>
      <c r="C4" s="606"/>
      <c r="D4" s="606"/>
    </row>
    <row r="5" ht="18" customHeight="1" spans="1:4">
      <c r="A5" s="606"/>
      <c r="B5" s="606"/>
      <c r="C5" s="606"/>
      <c r="D5" s="606"/>
    </row>
    <row r="6" ht="18" customHeight="1" spans="1:4">
      <c r="A6" s="606"/>
      <c r="B6" s="606"/>
      <c r="C6" s="606"/>
      <c r="D6" s="606"/>
    </row>
    <row r="7" ht="18" customHeight="1" spans="1:4">
      <c r="A7" s="606"/>
      <c r="B7" s="606"/>
      <c r="C7" s="606"/>
      <c r="D7" s="606"/>
    </row>
    <row r="8" ht="18" customHeight="1" spans="1:4">
      <c r="A8" s="606"/>
      <c r="B8" s="606"/>
      <c r="C8" s="606"/>
      <c r="D8" s="606"/>
    </row>
    <row r="9" ht="18" customHeight="1" spans="1:4">
      <c r="A9" s="606"/>
      <c r="B9" s="606"/>
      <c r="C9" s="606"/>
      <c r="D9" s="606"/>
    </row>
    <row r="10" ht="18" customHeight="1" spans="1:4">
      <c r="A10" s="606"/>
      <c r="B10" s="606"/>
      <c r="C10" s="606"/>
      <c r="D10" s="606"/>
    </row>
    <row r="11" ht="18" customHeight="1" spans="1:4">
      <c r="A11" s="606"/>
      <c r="B11" s="606"/>
      <c r="C11" s="606"/>
      <c r="D11" s="606"/>
    </row>
    <row r="12" ht="18" customHeight="1" spans="1:4">
      <c r="A12" s="606"/>
      <c r="B12" s="606"/>
      <c r="C12" s="606"/>
      <c r="D12" s="606"/>
    </row>
    <row r="13" ht="18" customHeight="1" spans="1:4">
      <c r="A13" s="606"/>
      <c r="B13" s="606"/>
      <c r="C13" s="606"/>
      <c r="D13" s="606"/>
    </row>
    <row r="14" ht="18" customHeight="1" spans="1:4">
      <c r="A14" s="606"/>
      <c r="B14" s="606"/>
      <c r="C14" s="606"/>
      <c r="D14" s="606"/>
    </row>
    <row r="15" ht="18" customHeight="1" spans="1:4">
      <c r="A15" s="606"/>
      <c r="B15" s="606"/>
      <c r="C15" s="606"/>
      <c r="D15" s="606"/>
    </row>
    <row r="16" ht="18" customHeight="1" spans="1:4">
      <c r="A16" s="606"/>
      <c r="B16" s="606"/>
      <c r="C16" s="606"/>
      <c r="D16" s="606"/>
    </row>
    <row r="17" ht="18" customHeight="1" spans="1:4">
      <c r="A17" s="606"/>
      <c r="B17" s="606"/>
      <c r="C17" s="606"/>
      <c r="D17" s="606"/>
    </row>
    <row r="18" ht="18" customHeight="1" spans="1:4">
      <c r="A18" s="606"/>
      <c r="B18" s="606"/>
      <c r="C18" s="606"/>
      <c r="D18" s="606"/>
    </row>
    <row r="19" ht="18" customHeight="1" spans="1:4">
      <c r="A19" s="606"/>
      <c r="B19" s="606"/>
      <c r="C19" s="606"/>
      <c r="D19" s="606"/>
    </row>
    <row r="20" ht="18" customHeight="1" spans="1:4">
      <c r="A20" s="606"/>
      <c r="B20" s="606"/>
      <c r="C20" s="606"/>
      <c r="D20" s="606"/>
    </row>
    <row r="21" ht="18" customHeight="1" spans="1:4">
      <c r="A21" s="606"/>
      <c r="B21" s="606"/>
      <c r="C21" s="606"/>
      <c r="D21" s="606"/>
    </row>
    <row r="22" ht="18" customHeight="1" spans="1:4">
      <c r="A22" s="606"/>
      <c r="B22" s="606"/>
      <c r="C22" s="606"/>
      <c r="D22" s="606"/>
    </row>
    <row r="23" ht="18" customHeight="1" spans="1:4">
      <c r="A23" s="606"/>
      <c r="B23" s="606"/>
      <c r="C23" s="606"/>
      <c r="D23" s="606"/>
    </row>
    <row r="24" ht="18" customHeight="1" spans="1:4">
      <c r="A24" s="606"/>
      <c r="B24" s="606"/>
      <c r="C24" s="606"/>
      <c r="D24" s="606"/>
    </row>
    <row r="25" ht="18" customHeight="1" spans="1:4">
      <c r="A25" s="606"/>
      <c r="B25" s="606"/>
      <c r="C25" s="606"/>
      <c r="D25" s="606"/>
    </row>
    <row r="26" ht="18" customHeight="1" spans="1:4">
      <c r="A26" s="606"/>
      <c r="B26" s="606"/>
      <c r="C26" s="606"/>
      <c r="D26" s="606"/>
    </row>
    <row r="27" ht="18" customHeight="1" spans="1:4">
      <c r="A27" s="606"/>
      <c r="B27" s="606"/>
      <c r="C27" s="606"/>
      <c r="D27" s="606"/>
    </row>
    <row r="28" ht="18" customHeight="1" spans="1:4">
      <c r="A28" s="606"/>
      <c r="B28" s="606"/>
      <c r="C28" s="606"/>
      <c r="D28" s="606"/>
    </row>
    <row r="29" ht="18" customHeight="1" spans="1:4">
      <c r="A29" s="606"/>
      <c r="B29" s="606"/>
      <c r="C29" s="606"/>
      <c r="D29" s="606"/>
    </row>
    <row r="30" ht="18" customHeight="1" spans="1:4">
      <c r="A30" s="606"/>
      <c r="B30" s="606"/>
      <c r="C30" s="606"/>
      <c r="D30" s="606"/>
    </row>
    <row r="31" ht="18" customHeight="1" spans="1:4">
      <c r="A31" s="606"/>
      <c r="B31" s="606"/>
      <c r="C31" s="606"/>
      <c r="D31" s="606"/>
    </row>
    <row r="32" ht="18" customHeight="1" spans="1:4">
      <c r="A32" s="606"/>
      <c r="B32" s="606"/>
      <c r="C32" s="606"/>
      <c r="D32" s="606"/>
    </row>
    <row r="33" ht="18" customHeight="1" spans="1:4">
      <c r="A33" s="606"/>
      <c r="B33" s="606"/>
      <c r="C33" s="606"/>
      <c r="D33" s="606"/>
    </row>
    <row r="34" ht="18" customHeight="1" spans="1:4">
      <c r="A34" s="606"/>
      <c r="B34" s="606"/>
      <c r="C34" s="606"/>
      <c r="D34" s="606"/>
    </row>
    <row r="35" ht="18" customHeight="1" spans="1:4">
      <c r="A35" s="606"/>
      <c r="B35" s="606"/>
      <c r="C35" s="606"/>
      <c r="D35" s="606"/>
    </row>
  </sheetData>
  <mergeCells count="2">
    <mergeCell ref="A1:D1"/>
    <mergeCell ref="A2:D35"/>
  </mergeCells>
  <printOptions horizontalCentered="1"/>
  <pageMargins left="0.708661417322835" right="0.708661417322835" top="0.65" bottom="0.56" header="0.31496062992126" footer="0.3149606299212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FF00"/>
  </sheetPr>
  <dimension ref="A1:F1329"/>
  <sheetViews>
    <sheetView showZeros="0" workbookViewId="0">
      <selection activeCell="F20" sqref="F20"/>
    </sheetView>
  </sheetViews>
  <sheetFormatPr defaultColWidth="21.5" defaultRowHeight="21.95" customHeight="1" outlineLevelCol="5"/>
  <cols>
    <col min="1" max="1" width="56.625" style="288" customWidth="1"/>
    <col min="2" max="2" width="26.25" style="591" customWidth="1"/>
    <col min="3" max="3" width="8.25" style="592" customWidth="1"/>
    <col min="4" max="6" width="21.5" style="592"/>
    <col min="7" max="16384" width="21.5" style="288"/>
  </cols>
  <sheetData>
    <row r="1" customHeight="1" spans="1:2">
      <c r="A1" s="4" t="s">
        <v>198</v>
      </c>
      <c r="B1" s="4"/>
    </row>
    <row r="2" s="287" customFormat="1" customHeight="1" spans="1:6">
      <c r="A2" s="160" t="s">
        <v>14</v>
      </c>
      <c r="B2" s="160"/>
      <c r="C2" s="593"/>
      <c r="D2" s="593"/>
      <c r="E2" s="593"/>
      <c r="F2" s="593"/>
    </row>
    <row r="3" s="287" customFormat="1" ht="15.75" customHeight="1" spans="1:6">
      <c r="A3" s="468"/>
      <c r="B3" s="594"/>
      <c r="C3" s="593"/>
      <c r="D3" s="593"/>
      <c r="E3" s="593"/>
      <c r="F3" s="593"/>
    </row>
    <row r="4" ht="18" customHeight="1" spans="1:2">
      <c r="A4" s="595" t="s">
        <v>74</v>
      </c>
      <c r="B4" s="595"/>
    </row>
    <row r="5" ht="24.75" customHeight="1" spans="1:2">
      <c r="A5" s="266" t="s">
        <v>199</v>
      </c>
      <c r="B5" s="596" t="s">
        <v>200</v>
      </c>
    </row>
    <row r="6" ht="24.75" customHeight="1" spans="1:2">
      <c r="A6" s="597" t="s">
        <v>137</v>
      </c>
      <c r="B6" s="598">
        <v>311315</v>
      </c>
    </row>
    <row r="7" ht="24.75" customHeight="1" spans="1:2">
      <c r="A7" s="499" t="s">
        <v>201</v>
      </c>
      <c r="B7" s="599">
        <v>20962</v>
      </c>
    </row>
    <row r="8" ht="24.75" customHeight="1" spans="1:2">
      <c r="A8" s="499" t="s">
        <v>202</v>
      </c>
      <c r="B8" s="599">
        <v>1852</v>
      </c>
    </row>
    <row r="9" ht="24.75" customHeight="1" spans="1:2">
      <c r="A9" s="499" t="s">
        <v>203</v>
      </c>
      <c r="B9" s="599">
        <v>1397</v>
      </c>
    </row>
    <row r="10" ht="24.75" customHeight="1" spans="1:2">
      <c r="A10" s="499" t="s">
        <v>204</v>
      </c>
      <c r="B10" s="599">
        <v>128</v>
      </c>
    </row>
    <row r="11" ht="24.75" customHeight="1" spans="1:2">
      <c r="A11" s="499" t="s">
        <v>205</v>
      </c>
      <c r="B11" s="599">
        <v>0</v>
      </c>
    </row>
    <row r="12" ht="24.75" customHeight="1" spans="1:2">
      <c r="A12" s="499" t="s">
        <v>206</v>
      </c>
      <c r="B12" s="599">
        <v>89</v>
      </c>
    </row>
    <row r="13" ht="24.75" customHeight="1" spans="1:2">
      <c r="A13" s="499" t="s">
        <v>207</v>
      </c>
      <c r="B13" s="599">
        <v>0</v>
      </c>
    </row>
    <row r="14" ht="24.75" customHeight="1" spans="1:2">
      <c r="A14" s="499" t="s">
        <v>208</v>
      </c>
      <c r="B14" s="599">
        <v>32</v>
      </c>
    </row>
    <row r="15" ht="24.75" customHeight="1" spans="1:2">
      <c r="A15" s="499" t="s">
        <v>209</v>
      </c>
      <c r="B15" s="599">
        <v>64</v>
      </c>
    </row>
    <row r="16" ht="24.75" customHeight="1" spans="1:2">
      <c r="A16" s="499" t="s">
        <v>210</v>
      </c>
      <c r="B16" s="599">
        <v>105</v>
      </c>
    </row>
    <row r="17" ht="24.75" customHeight="1" spans="1:2">
      <c r="A17" s="499" t="s">
        <v>211</v>
      </c>
      <c r="B17" s="599">
        <v>0</v>
      </c>
    </row>
    <row r="18" ht="24.75" customHeight="1" spans="1:2">
      <c r="A18" s="499" t="s">
        <v>212</v>
      </c>
      <c r="B18" s="599">
        <v>37</v>
      </c>
    </row>
    <row r="19" ht="24.75" customHeight="1" spans="1:2">
      <c r="A19" s="499" t="s">
        <v>213</v>
      </c>
      <c r="B19" s="599">
        <v>0</v>
      </c>
    </row>
    <row r="20" ht="24.75" customHeight="1" spans="1:2">
      <c r="A20" s="499" t="s">
        <v>214</v>
      </c>
      <c r="B20" s="599">
        <v>1125</v>
      </c>
    </row>
    <row r="21" ht="24.75" customHeight="1" spans="1:2">
      <c r="A21" s="499" t="s">
        <v>203</v>
      </c>
      <c r="B21" s="599">
        <v>790</v>
      </c>
    </row>
    <row r="22" ht="24.75" customHeight="1" spans="1:2">
      <c r="A22" s="499" t="s">
        <v>204</v>
      </c>
      <c r="B22" s="599">
        <v>63</v>
      </c>
    </row>
    <row r="23" ht="24.75" customHeight="1" spans="1:2">
      <c r="A23" s="499" t="s">
        <v>205</v>
      </c>
      <c r="B23" s="599">
        <v>0</v>
      </c>
    </row>
    <row r="24" ht="24.75" customHeight="1" spans="1:2">
      <c r="A24" s="499" t="s">
        <v>215</v>
      </c>
      <c r="B24" s="599">
        <v>50</v>
      </c>
    </row>
    <row r="25" ht="24.75" customHeight="1" spans="1:2">
      <c r="A25" s="499" t="s">
        <v>216</v>
      </c>
      <c r="B25" s="599">
        <v>54</v>
      </c>
    </row>
    <row r="26" ht="24.75" customHeight="1" spans="1:2">
      <c r="A26" s="499" t="s">
        <v>217</v>
      </c>
      <c r="B26" s="599">
        <v>112</v>
      </c>
    </row>
    <row r="27" ht="24.75" customHeight="1" spans="1:2">
      <c r="A27" s="499" t="s">
        <v>212</v>
      </c>
      <c r="B27" s="599">
        <v>36</v>
      </c>
    </row>
    <row r="28" ht="24.75" customHeight="1" spans="1:2">
      <c r="A28" s="499" t="s">
        <v>218</v>
      </c>
      <c r="B28" s="599">
        <v>20</v>
      </c>
    </row>
    <row r="29" ht="24.75" customHeight="1" spans="1:2">
      <c r="A29" s="499" t="s">
        <v>219</v>
      </c>
      <c r="B29" s="599">
        <v>4143</v>
      </c>
    </row>
    <row r="30" ht="24.75" customHeight="1" spans="1:2">
      <c r="A30" s="499" t="s">
        <v>203</v>
      </c>
      <c r="B30" s="599">
        <v>1757</v>
      </c>
    </row>
    <row r="31" ht="24.75" customHeight="1" spans="1:2">
      <c r="A31" s="499" t="s">
        <v>204</v>
      </c>
      <c r="B31" s="599">
        <v>769</v>
      </c>
    </row>
    <row r="32" ht="24.75" customHeight="1" spans="1:2">
      <c r="A32" s="499" t="s">
        <v>205</v>
      </c>
      <c r="B32" s="599">
        <v>70</v>
      </c>
    </row>
    <row r="33" ht="24.75" customHeight="1" spans="1:2">
      <c r="A33" s="499" t="s">
        <v>220</v>
      </c>
      <c r="B33" s="599">
        <v>0</v>
      </c>
    </row>
    <row r="34" ht="24.75" customHeight="1" spans="1:2">
      <c r="A34" s="499" t="s">
        <v>221</v>
      </c>
      <c r="B34" s="599">
        <v>254</v>
      </c>
    </row>
    <row r="35" ht="24.75" customHeight="1" spans="1:2">
      <c r="A35" s="499" t="s">
        <v>222</v>
      </c>
      <c r="B35" s="599">
        <v>150</v>
      </c>
    </row>
    <row r="36" ht="24.75" customHeight="1" spans="1:2">
      <c r="A36" s="499" t="s">
        <v>223</v>
      </c>
      <c r="B36" s="599">
        <v>309</v>
      </c>
    </row>
    <row r="37" ht="24.75" customHeight="1" spans="1:2">
      <c r="A37" s="499" t="s">
        <v>224</v>
      </c>
      <c r="B37" s="599">
        <v>0</v>
      </c>
    </row>
    <row r="38" ht="24.75" customHeight="1" spans="1:2">
      <c r="A38" s="499" t="s">
        <v>212</v>
      </c>
      <c r="B38" s="599">
        <v>805</v>
      </c>
    </row>
    <row r="39" ht="24.75" customHeight="1" spans="1:2">
      <c r="A39" s="499" t="s">
        <v>225</v>
      </c>
      <c r="B39" s="599">
        <v>29</v>
      </c>
    </row>
    <row r="40" ht="24.75" customHeight="1" spans="1:2">
      <c r="A40" s="499" t="s">
        <v>226</v>
      </c>
      <c r="B40" s="599">
        <v>859</v>
      </c>
    </row>
    <row r="41" ht="24.75" customHeight="1" spans="1:2">
      <c r="A41" s="499" t="s">
        <v>203</v>
      </c>
      <c r="B41" s="599">
        <v>431</v>
      </c>
    </row>
    <row r="42" ht="24.75" customHeight="1" spans="1:2">
      <c r="A42" s="499" t="s">
        <v>204</v>
      </c>
      <c r="B42" s="599">
        <v>0</v>
      </c>
    </row>
    <row r="43" ht="24.75" customHeight="1" spans="1:2">
      <c r="A43" s="499" t="s">
        <v>205</v>
      </c>
      <c r="B43" s="599">
        <v>0</v>
      </c>
    </row>
    <row r="44" ht="24.75" customHeight="1" spans="1:2">
      <c r="A44" s="499" t="s">
        <v>227</v>
      </c>
      <c r="B44" s="599">
        <v>182</v>
      </c>
    </row>
    <row r="45" ht="24.75" customHeight="1" spans="1:2">
      <c r="A45" s="499" t="s">
        <v>228</v>
      </c>
      <c r="B45" s="599">
        <v>0</v>
      </c>
    </row>
    <row r="46" ht="24.75" customHeight="1" spans="1:2">
      <c r="A46" s="499" t="s">
        <v>229</v>
      </c>
      <c r="B46" s="599">
        <v>0</v>
      </c>
    </row>
    <row r="47" ht="24.75" customHeight="1" spans="1:2">
      <c r="A47" s="499" t="s">
        <v>230</v>
      </c>
      <c r="B47" s="599">
        <v>0</v>
      </c>
    </row>
    <row r="48" ht="24.75" customHeight="1" spans="1:2">
      <c r="A48" s="499" t="s">
        <v>231</v>
      </c>
      <c r="B48" s="599">
        <v>0</v>
      </c>
    </row>
    <row r="49" ht="24.75" customHeight="1" spans="1:2">
      <c r="A49" s="499" t="s">
        <v>212</v>
      </c>
      <c r="B49" s="599">
        <v>246</v>
      </c>
    </row>
    <row r="50" ht="24.75" customHeight="1" spans="1:2">
      <c r="A50" s="499" t="s">
        <v>232</v>
      </c>
      <c r="B50" s="599">
        <v>0</v>
      </c>
    </row>
    <row r="51" ht="24.75" customHeight="1" spans="1:2">
      <c r="A51" s="499" t="s">
        <v>233</v>
      </c>
      <c r="B51" s="599">
        <v>466</v>
      </c>
    </row>
    <row r="52" ht="24.75" customHeight="1" spans="1:2">
      <c r="A52" s="499" t="s">
        <v>203</v>
      </c>
      <c r="B52" s="599">
        <v>189</v>
      </c>
    </row>
    <row r="53" ht="24.75" customHeight="1" spans="1:2">
      <c r="A53" s="499" t="s">
        <v>204</v>
      </c>
      <c r="B53" s="599">
        <v>0</v>
      </c>
    </row>
    <row r="54" ht="24.75" customHeight="1" spans="1:2">
      <c r="A54" s="499" t="s">
        <v>205</v>
      </c>
      <c r="B54" s="599">
        <v>0</v>
      </c>
    </row>
    <row r="55" ht="24.75" customHeight="1" spans="1:2">
      <c r="A55" s="499" t="s">
        <v>234</v>
      </c>
      <c r="B55" s="599">
        <v>0</v>
      </c>
    </row>
    <row r="56" ht="24.75" customHeight="1" spans="1:2">
      <c r="A56" s="499" t="s">
        <v>235</v>
      </c>
      <c r="B56" s="599">
        <v>0</v>
      </c>
    </row>
    <row r="57" ht="24.75" customHeight="1" spans="1:2">
      <c r="A57" s="499" t="s">
        <v>236</v>
      </c>
      <c r="B57" s="599">
        <v>0</v>
      </c>
    </row>
    <row r="58" ht="24.75" customHeight="1" spans="1:2">
      <c r="A58" s="499" t="s">
        <v>237</v>
      </c>
      <c r="B58" s="599">
        <v>178</v>
      </c>
    </row>
    <row r="59" ht="24.75" customHeight="1" spans="1:2">
      <c r="A59" s="499" t="s">
        <v>238</v>
      </c>
      <c r="B59" s="599">
        <v>47</v>
      </c>
    </row>
    <row r="60" ht="24.75" customHeight="1" spans="1:2">
      <c r="A60" s="499" t="s">
        <v>212</v>
      </c>
      <c r="B60" s="599">
        <v>52</v>
      </c>
    </row>
    <row r="61" ht="24.75" customHeight="1" spans="1:2">
      <c r="A61" s="499" t="s">
        <v>239</v>
      </c>
      <c r="B61" s="599">
        <v>0</v>
      </c>
    </row>
    <row r="62" ht="24.75" customHeight="1" spans="1:2">
      <c r="A62" s="499" t="s">
        <v>240</v>
      </c>
      <c r="B62" s="599">
        <v>1931</v>
      </c>
    </row>
    <row r="63" ht="24.75" customHeight="1" spans="1:2">
      <c r="A63" s="499" t="s">
        <v>203</v>
      </c>
      <c r="B63" s="599">
        <v>985</v>
      </c>
    </row>
    <row r="64" ht="24.75" customHeight="1" spans="1:2">
      <c r="A64" s="499" t="s">
        <v>204</v>
      </c>
      <c r="B64" s="599">
        <v>0</v>
      </c>
    </row>
    <row r="65" ht="24.75" customHeight="1" spans="1:2">
      <c r="A65" s="499" t="s">
        <v>205</v>
      </c>
      <c r="B65" s="599">
        <v>0</v>
      </c>
    </row>
    <row r="66" ht="24.75" customHeight="1" spans="1:2">
      <c r="A66" s="499" t="s">
        <v>241</v>
      </c>
      <c r="B66" s="599">
        <v>0</v>
      </c>
    </row>
    <row r="67" ht="24.75" customHeight="1" spans="1:2">
      <c r="A67" s="499" t="s">
        <v>242</v>
      </c>
      <c r="B67" s="599">
        <v>30</v>
      </c>
    </row>
    <row r="68" ht="24.75" customHeight="1" spans="1:2">
      <c r="A68" s="499" t="s">
        <v>243</v>
      </c>
      <c r="B68" s="599">
        <v>0</v>
      </c>
    </row>
    <row r="69" ht="24.75" customHeight="1" spans="1:2">
      <c r="A69" s="499" t="s">
        <v>244</v>
      </c>
      <c r="B69" s="599">
        <v>221</v>
      </c>
    </row>
    <row r="70" ht="24.75" customHeight="1" spans="1:2">
      <c r="A70" s="499" t="s">
        <v>245</v>
      </c>
      <c r="B70" s="599">
        <v>314</v>
      </c>
    </row>
    <row r="71" ht="24.75" customHeight="1" spans="1:2">
      <c r="A71" s="499" t="s">
        <v>212</v>
      </c>
      <c r="B71" s="599">
        <v>381</v>
      </c>
    </row>
    <row r="72" ht="24.75" customHeight="1" spans="1:2">
      <c r="A72" s="499" t="s">
        <v>246</v>
      </c>
      <c r="B72" s="599">
        <v>0</v>
      </c>
    </row>
    <row r="73" ht="24.75" customHeight="1" spans="1:2">
      <c r="A73" s="499" t="s">
        <v>247</v>
      </c>
      <c r="B73" s="599">
        <v>0</v>
      </c>
    </row>
    <row r="74" ht="24.75" customHeight="1" spans="1:2">
      <c r="A74" s="499" t="s">
        <v>203</v>
      </c>
      <c r="B74" s="599">
        <v>0</v>
      </c>
    </row>
    <row r="75" ht="24.75" customHeight="1" spans="1:2">
      <c r="A75" s="499" t="s">
        <v>204</v>
      </c>
      <c r="B75" s="599">
        <v>0</v>
      </c>
    </row>
    <row r="76" ht="24.75" customHeight="1" spans="1:2">
      <c r="A76" s="499" t="s">
        <v>205</v>
      </c>
      <c r="B76" s="599">
        <v>0</v>
      </c>
    </row>
    <row r="77" ht="24.75" customHeight="1" spans="1:2">
      <c r="A77" s="499" t="s">
        <v>244</v>
      </c>
      <c r="B77" s="599">
        <v>0</v>
      </c>
    </row>
    <row r="78" ht="24.75" customHeight="1" spans="1:2">
      <c r="A78" s="499" t="s">
        <v>248</v>
      </c>
      <c r="B78" s="599">
        <v>0</v>
      </c>
    </row>
    <row r="79" ht="24.75" customHeight="1" spans="1:2">
      <c r="A79" s="499" t="s">
        <v>212</v>
      </c>
      <c r="B79" s="599">
        <v>0</v>
      </c>
    </row>
    <row r="80" ht="24.75" customHeight="1" spans="1:2">
      <c r="A80" s="499" t="s">
        <v>249</v>
      </c>
      <c r="B80" s="599">
        <v>0</v>
      </c>
    </row>
    <row r="81" ht="24.75" customHeight="1" spans="1:2">
      <c r="A81" s="499" t="s">
        <v>250</v>
      </c>
      <c r="B81" s="599">
        <v>0</v>
      </c>
    </row>
    <row r="82" ht="24.75" customHeight="1" spans="1:2">
      <c r="A82" s="499" t="s">
        <v>203</v>
      </c>
      <c r="B82" s="599">
        <v>0</v>
      </c>
    </row>
    <row r="83" ht="24.75" customHeight="1" spans="1:2">
      <c r="A83" s="499" t="s">
        <v>204</v>
      </c>
      <c r="B83" s="599">
        <v>0</v>
      </c>
    </row>
    <row r="84" ht="24.75" customHeight="1" spans="1:2">
      <c r="A84" s="499" t="s">
        <v>205</v>
      </c>
      <c r="B84" s="599">
        <v>0</v>
      </c>
    </row>
    <row r="85" ht="24.75" customHeight="1" spans="1:2">
      <c r="A85" s="499" t="s">
        <v>251</v>
      </c>
      <c r="B85" s="599">
        <v>0</v>
      </c>
    </row>
    <row r="86" ht="24.75" customHeight="1" spans="1:2">
      <c r="A86" s="499" t="s">
        <v>252</v>
      </c>
      <c r="B86" s="599">
        <v>0</v>
      </c>
    </row>
    <row r="87" ht="24.75" customHeight="1" spans="1:2">
      <c r="A87" s="499" t="s">
        <v>244</v>
      </c>
      <c r="B87" s="599">
        <v>0</v>
      </c>
    </row>
    <row r="88" ht="24.75" customHeight="1" spans="1:2">
      <c r="A88" s="499" t="s">
        <v>212</v>
      </c>
      <c r="B88" s="599">
        <v>0</v>
      </c>
    </row>
    <row r="89" ht="24.75" customHeight="1" spans="1:2">
      <c r="A89" s="499" t="s">
        <v>253</v>
      </c>
      <c r="B89" s="599">
        <v>0</v>
      </c>
    </row>
    <row r="90" ht="24.75" customHeight="1" spans="1:2">
      <c r="A90" s="499" t="s">
        <v>254</v>
      </c>
      <c r="B90" s="599">
        <v>0</v>
      </c>
    </row>
    <row r="91" ht="24.75" customHeight="1" spans="1:2">
      <c r="A91" s="499" t="s">
        <v>203</v>
      </c>
      <c r="B91" s="599">
        <v>0</v>
      </c>
    </row>
    <row r="92" ht="24.75" customHeight="1" spans="1:2">
      <c r="A92" s="499" t="s">
        <v>204</v>
      </c>
      <c r="B92" s="599">
        <v>0</v>
      </c>
    </row>
    <row r="93" ht="24.75" customHeight="1" spans="1:2">
      <c r="A93" s="499" t="s">
        <v>205</v>
      </c>
      <c r="B93" s="599">
        <v>0</v>
      </c>
    </row>
    <row r="94" ht="24.75" customHeight="1" spans="1:2">
      <c r="A94" s="499" t="s">
        <v>255</v>
      </c>
      <c r="B94" s="599">
        <v>0</v>
      </c>
    </row>
    <row r="95" ht="24.75" customHeight="1" spans="1:2">
      <c r="A95" s="499" t="s">
        <v>256</v>
      </c>
      <c r="B95" s="599">
        <v>0</v>
      </c>
    </row>
    <row r="96" ht="24.75" customHeight="1" spans="1:2">
      <c r="A96" s="499" t="s">
        <v>244</v>
      </c>
      <c r="B96" s="599">
        <v>0</v>
      </c>
    </row>
    <row r="97" ht="24.75" customHeight="1" spans="1:2">
      <c r="A97" s="499" t="s">
        <v>257</v>
      </c>
      <c r="B97" s="599">
        <v>0</v>
      </c>
    </row>
    <row r="98" ht="24.75" customHeight="1" spans="1:2">
      <c r="A98" s="499" t="s">
        <v>258</v>
      </c>
      <c r="B98" s="599">
        <v>0</v>
      </c>
    </row>
    <row r="99" ht="24.75" customHeight="1" spans="1:2">
      <c r="A99" s="499" t="s">
        <v>259</v>
      </c>
      <c r="B99" s="599">
        <v>0</v>
      </c>
    </row>
    <row r="100" ht="24.75" customHeight="1" spans="1:2">
      <c r="A100" s="499" t="s">
        <v>260</v>
      </c>
      <c r="B100" s="599">
        <v>0</v>
      </c>
    </row>
    <row r="101" ht="24.75" customHeight="1" spans="1:2">
      <c r="A101" s="499" t="s">
        <v>212</v>
      </c>
      <c r="B101" s="599">
        <v>0</v>
      </c>
    </row>
    <row r="102" ht="24.75" customHeight="1" spans="1:2">
      <c r="A102" s="499" t="s">
        <v>261</v>
      </c>
      <c r="B102" s="599">
        <v>0</v>
      </c>
    </row>
    <row r="103" ht="24.75" customHeight="1" spans="1:2">
      <c r="A103" s="499" t="s">
        <v>262</v>
      </c>
      <c r="B103" s="599">
        <v>2134</v>
      </c>
    </row>
    <row r="104" ht="24.75" customHeight="1" spans="1:2">
      <c r="A104" s="499" t="s">
        <v>203</v>
      </c>
      <c r="B104" s="599">
        <v>1499</v>
      </c>
    </row>
    <row r="105" ht="24.75" customHeight="1" spans="1:2">
      <c r="A105" s="499" t="s">
        <v>204</v>
      </c>
      <c r="B105" s="599">
        <v>80</v>
      </c>
    </row>
    <row r="106" ht="24.75" customHeight="1" spans="1:2">
      <c r="A106" s="499" t="s">
        <v>205</v>
      </c>
      <c r="B106" s="599">
        <v>0</v>
      </c>
    </row>
    <row r="107" ht="24.75" customHeight="1" spans="1:2">
      <c r="A107" s="499" t="s">
        <v>263</v>
      </c>
      <c r="B107" s="599">
        <v>115</v>
      </c>
    </row>
    <row r="108" ht="24.75" customHeight="1" spans="1:2">
      <c r="A108" s="499" t="s">
        <v>264</v>
      </c>
      <c r="B108" s="599">
        <v>0</v>
      </c>
    </row>
    <row r="109" ht="24.75" customHeight="1" spans="1:2">
      <c r="A109" s="499" t="s">
        <v>265</v>
      </c>
      <c r="B109" s="599">
        <v>105</v>
      </c>
    </row>
    <row r="110" ht="24.75" customHeight="1" spans="1:2">
      <c r="A110" s="499" t="s">
        <v>212</v>
      </c>
      <c r="B110" s="599">
        <v>165</v>
      </c>
    </row>
    <row r="111" ht="24.75" customHeight="1" spans="1:2">
      <c r="A111" s="499" t="s">
        <v>266</v>
      </c>
      <c r="B111" s="599">
        <v>170</v>
      </c>
    </row>
    <row r="112" ht="24.75" customHeight="1" spans="1:2">
      <c r="A112" s="499" t="s">
        <v>267</v>
      </c>
      <c r="B112" s="599">
        <v>533</v>
      </c>
    </row>
    <row r="113" ht="24.75" customHeight="1" spans="1:2">
      <c r="A113" s="499" t="s">
        <v>203</v>
      </c>
      <c r="B113" s="599">
        <v>227</v>
      </c>
    </row>
    <row r="114" ht="24.75" customHeight="1" spans="1:2">
      <c r="A114" s="499" t="s">
        <v>204</v>
      </c>
      <c r="B114" s="599">
        <v>82</v>
      </c>
    </row>
    <row r="115" ht="24.75" customHeight="1" spans="1:2">
      <c r="A115" s="499" t="s">
        <v>205</v>
      </c>
      <c r="B115" s="599">
        <v>0</v>
      </c>
    </row>
    <row r="116" ht="24.75" customHeight="1" spans="1:2">
      <c r="A116" s="499" t="s">
        <v>268</v>
      </c>
      <c r="B116" s="599">
        <v>0</v>
      </c>
    </row>
    <row r="117" ht="24.75" customHeight="1" spans="1:2">
      <c r="A117" s="499" t="s">
        <v>269</v>
      </c>
      <c r="B117" s="599">
        <v>0</v>
      </c>
    </row>
    <row r="118" ht="24.75" customHeight="1" spans="1:2">
      <c r="A118" s="499" t="s">
        <v>270</v>
      </c>
      <c r="B118" s="599">
        <v>0</v>
      </c>
    </row>
    <row r="119" ht="24.75" customHeight="1" spans="1:2">
      <c r="A119" s="499" t="s">
        <v>271</v>
      </c>
      <c r="B119" s="599">
        <v>0</v>
      </c>
    </row>
    <row r="120" ht="24.75" customHeight="1" spans="1:2">
      <c r="A120" s="499" t="s">
        <v>272</v>
      </c>
      <c r="B120" s="599">
        <v>50</v>
      </c>
    </row>
    <row r="121" ht="24.75" customHeight="1" spans="1:2">
      <c r="A121" s="499" t="s">
        <v>212</v>
      </c>
      <c r="B121" s="599">
        <v>174</v>
      </c>
    </row>
    <row r="122" ht="24.75" customHeight="1" spans="1:2">
      <c r="A122" s="499" t="s">
        <v>273</v>
      </c>
      <c r="B122" s="599">
        <v>0</v>
      </c>
    </row>
    <row r="123" ht="24.75" customHeight="1" spans="1:2">
      <c r="A123" s="499" t="s">
        <v>274</v>
      </c>
      <c r="B123" s="599">
        <v>0</v>
      </c>
    </row>
    <row r="124" ht="24.75" customHeight="1" spans="1:2">
      <c r="A124" s="499" t="s">
        <v>203</v>
      </c>
      <c r="B124" s="599">
        <v>0</v>
      </c>
    </row>
    <row r="125" ht="24.75" customHeight="1" spans="1:2">
      <c r="A125" s="499" t="s">
        <v>204</v>
      </c>
      <c r="B125" s="599">
        <v>0</v>
      </c>
    </row>
    <row r="126" ht="24.75" customHeight="1" spans="1:2">
      <c r="A126" s="499" t="s">
        <v>205</v>
      </c>
      <c r="B126" s="599">
        <v>0</v>
      </c>
    </row>
    <row r="127" ht="24.75" customHeight="1" spans="1:2">
      <c r="A127" s="499" t="s">
        <v>275</v>
      </c>
      <c r="B127" s="599">
        <v>0</v>
      </c>
    </row>
    <row r="128" ht="24.75" customHeight="1" spans="1:2">
      <c r="A128" s="499" t="s">
        <v>276</v>
      </c>
      <c r="B128" s="599">
        <v>0</v>
      </c>
    </row>
    <row r="129" ht="24.75" customHeight="1" spans="1:2">
      <c r="A129" s="499" t="s">
        <v>277</v>
      </c>
      <c r="B129" s="599">
        <v>0</v>
      </c>
    </row>
    <row r="130" ht="24.75" customHeight="1" spans="1:2">
      <c r="A130" s="499" t="s">
        <v>278</v>
      </c>
      <c r="B130" s="599">
        <v>0</v>
      </c>
    </row>
    <row r="131" ht="24.75" customHeight="1" spans="1:2">
      <c r="A131" s="499" t="s">
        <v>279</v>
      </c>
      <c r="B131" s="599">
        <v>0</v>
      </c>
    </row>
    <row r="132" ht="24.75" customHeight="1" spans="1:2">
      <c r="A132" s="499" t="s">
        <v>280</v>
      </c>
      <c r="B132" s="599">
        <v>0</v>
      </c>
    </row>
    <row r="133" ht="24.75" customHeight="1" spans="1:2">
      <c r="A133" s="499" t="s">
        <v>212</v>
      </c>
      <c r="B133" s="599">
        <v>0</v>
      </c>
    </row>
    <row r="134" ht="24.75" customHeight="1" spans="1:2">
      <c r="A134" s="499" t="s">
        <v>281</v>
      </c>
      <c r="B134" s="599">
        <v>0</v>
      </c>
    </row>
    <row r="135" ht="24.75" customHeight="1" spans="1:2">
      <c r="A135" s="499" t="s">
        <v>282</v>
      </c>
      <c r="B135" s="599">
        <v>0</v>
      </c>
    </row>
    <row r="136" ht="24.75" customHeight="1" spans="1:2">
      <c r="A136" s="499" t="s">
        <v>203</v>
      </c>
      <c r="B136" s="599">
        <v>0</v>
      </c>
    </row>
    <row r="137" ht="24.75" customHeight="1" spans="1:2">
      <c r="A137" s="499" t="s">
        <v>204</v>
      </c>
      <c r="B137" s="599">
        <v>0</v>
      </c>
    </row>
    <row r="138" ht="24.75" customHeight="1" spans="1:2">
      <c r="A138" s="499" t="s">
        <v>205</v>
      </c>
      <c r="B138" s="599">
        <v>0</v>
      </c>
    </row>
    <row r="139" ht="24.75" customHeight="1" spans="1:2">
      <c r="A139" s="499" t="s">
        <v>283</v>
      </c>
      <c r="B139" s="599">
        <v>0</v>
      </c>
    </row>
    <row r="140" ht="24.75" customHeight="1" spans="1:2">
      <c r="A140" s="499" t="s">
        <v>212</v>
      </c>
      <c r="B140" s="599">
        <v>0</v>
      </c>
    </row>
    <row r="141" ht="24.75" customHeight="1" spans="1:2">
      <c r="A141" s="499" t="s">
        <v>284</v>
      </c>
      <c r="B141" s="599">
        <v>0</v>
      </c>
    </row>
    <row r="142" ht="24.75" customHeight="1" spans="1:2">
      <c r="A142" s="499" t="s">
        <v>285</v>
      </c>
      <c r="B142" s="599">
        <v>5</v>
      </c>
    </row>
    <row r="143" ht="24.75" customHeight="1" spans="1:2">
      <c r="A143" s="499" t="s">
        <v>203</v>
      </c>
      <c r="B143" s="599">
        <v>0</v>
      </c>
    </row>
    <row r="144" ht="24.75" customHeight="1" spans="1:2">
      <c r="A144" s="499" t="s">
        <v>204</v>
      </c>
      <c r="B144" s="599">
        <v>0</v>
      </c>
    </row>
    <row r="145" ht="24.75" customHeight="1" spans="1:2">
      <c r="A145" s="499" t="s">
        <v>205</v>
      </c>
      <c r="B145" s="599">
        <v>0</v>
      </c>
    </row>
    <row r="146" ht="24.75" customHeight="1" spans="1:2">
      <c r="A146" s="499" t="s">
        <v>286</v>
      </c>
      <c r="B146" s="599">
        <v>0</v>
      </c>
    </row>
    <row r="147" ht="24.75" customHeight="1" spans="1:2">
      <c r="A147" s="499" t="s">
        <v>287</v>
      </c>
      <c r="B147" s="599">
        <v>5</v>
      </c>
    </row>
    <row r="148" ht="24.75" customHeight="1" spans="1:2">
      <c r="A148" s="499" t="s">
        <v>212</v>
      </c>
      <c r="B148" s="599">
        <v>0</v>
      </c>
    </row>
    <row r="149" ht="24.75" customHeight="1" spans="1:2">
      <c r="A149" s="499" t="s">
        <v>288</v>
      </c>
      <c r="B149" s="599">
        <v>0</v>
      </c>
    </row>
    <row r="150" ht="24.75" customHeight="1" spans="1:2">
      <c r="A150" s="499" t="s">
        <v>289</v>
      </c>
      <c r="B150" s="599">
        <v>246</v>
      </c>
    </row>
    <row r="151" ht="24.75" customHeight="1" spans="1:2">
      <c r="A151" s="499" t="s">
        <v>203</v>
      </c>
      <c r="B151" s="599">
        <v>132</v>
      </c>
    </row>
    <row r="152" ht="24.75" customHeight="1" spans="1:2">
      <c r="A152" s="499" t="s">
        <v>204</v>
      </c>
      <c r="B152" s="599">
        <v>8</v>
      </c>
    </row>
    <row r="153" ht="24.75" customHeight="1" spans="1:2">
      <c r="A153" s="499" t="s">
        <v>205</v>
      </c>
      <c r="B153" s="599">
        <v>0</v>
      </c>
    </row>
    <row r="154" ht="24.75" customHeight="1" spans="1:2">
      <c r="A154" s="499" t="s">
        <v>290</v>
      </c>
      <c r="B154" s="599">
        <v>106</v>
      </c>
    </row>
    <row r="155" ht="24.75" customHeight="1" spans="1:2">
      <c r="A155" s="499" t="s">
        <v>291</v>
      </c>
      <c r="B155" s="599">
        <v>0</v>
      </c>
    </row>
    <row r="156" ht="24.75" customHeight="1" spans="1:2">
      <c r="A156" s="499" t="s">
        <v>292</v>
      </c>
      <c r="B156" s="599">
        <v>137</v>
      </c>
    </row>
    <row r="157" ht="24.75" customHeight="1" spans="1:2">
      <c r="A157" s="499" t="s">
        <v>203</v>
      </c>
      <c r="B157" s="599">
        <v>72</v>
      </c>
    </row>
    <row r="158" ht="24.75" customHeight="1" spans="1:2">
      <c r="A158" s="499" t="s">
        <v>204</v>
      </c>
      <c r="B158" s="599">
        <v>45</v>
      </c>
    </row>
    <row r="159" ht="24.75" customHeight="1" spans="1:2">
      <c r="A159" s="499" t="s">
        <v>205</v>
      </c>
      <c r="B159" s="599">
        <v>0</v>
      </c>
    </row>
    <row r="160" ht="24.75" customHeight="1" spans="1:2">
      <c r="A160" s="499" t="s">
        <v>217</v>
      </c>
      <c r="B160" s="599">
        <v>0</v>
      </c>
    </row>
    <row r="161" ht="24.75" customHeight="1" spans="1:2">
      <c r="A161" s="499" t="s">
        <v>212</v>
      </c>
      <c r="B161" s="599">
        <v>20</v>
      </c>
    </row>
    <row r="162" ht="24.75" customHeight="1" spans="1:2">
      <c r="A162" s="499" t="s">
        <v>293</v>
      </c>
      <c r="B162" s="599">
        <v>0</v>
      </c>
    </row>
    <row r="163" ht="24.75" customHeight="1" spans="1:2">
      <c r="A163" s="499" t="s">
        <v>294</v>
      </c>
      <c r="B163" s="599">
        <v>543</v>
      </c>
    </row>
    <row r="164" ht="24.75" customHeight="1" spans="1:2">
      <c r="A164" s="499" t="s">
        <v>203</v>
      </c>
      <c r="B164" s="599">
        <v>179</v>
      </c>
    </row>
    <row r="165" ht="24.75" customHeight="1" spans="1:2">
      <c r="A165" s="499" t="s">
        <v>204</v>
      </c>
      <c r="B165" s="599">
        <v>14</v>
      </c>
    </row>
    <row r="166" ht="24.75" customHeight="1" spans="1:2">
      <c r="A166" s="499" t="s">
        <v>205</v>
      </c>
      <c r="B166" s="599">
        <v>0</v>
      </c>
    </row>
    <row r="167" ht="24.75" customHeight="1" spans="1:2">
      <c r="A167" s="499" t="s">
        <v>295</v>
      </c>
      <c r="B167" s="599">
        <v>80</v>
      </c>
    </row>
    <row r="168" ht="24.75" customHeight="1" spans="1:2">
      <c r="A168" s="499" t="s">
        <v>212</v>
      </c>
      <c r="B168" s="599">
        <v>126</v>
      </c>
    </row>
    <row r="169" ht="24.75" customHeight="1" spans="1:2">
      <c r="A169" s="499" t="s">
        <v>296</v>
      </c>
      <c r="B169" s="599">
        <v>144</v>
      </c>
    </row>
    <row r="170" ht="24.75" customHeight="1" spans="1:2">
      <c r="A170" s="499" t="s">
        <v>297</v>
      </c>
      <c r="B170" s="599">
        <v>1705</v>
      </c>
    </row>
    <row r="171" ht="24.75" customHeight="1" spans="1:2">
      <c r="A171" s="499" t="s">
        <v>203</v>
      </c>
      <c r="B171" s="599">
        <v>1077</v>
      </c>
    </row>
    <row r="172" ht="24.75" customHeight="1" spans="1:2">
      <c r="A172" s="499" t="s">
        <v>204</v>
      </c>
      <c r="B172" s="599">
        <v>424</v>
      </c>
    </row>
    <row r="173" ht="24.75" customHeight="1" spans="1:2">
      <c r="A173" s="499" t="s">
        <v>205</v>
      </c>
      <c r="B173" s="599">
        <v>0</v>
      </c>
    </row>
    <row r="174" ht="24.75" customHeight="1" spans="1:2">
      <c r="A174" s="499" t="s">
        <v>298</v>
      </c>
      <c r="B174" s="599">
        <v>0</v>
      </c>
    </row>
    <row r="175" ht="24.75" customHeight="1" spans="1:2">
      <c r="A175" s="499" t="s">
        <v>212</v>
      </c>
      <c r="B175" s="599">
        <v>204</v>
      </c>
    </row>
    <row r="176" ht="24.75" customHeight="1" spans="1:2">
      <c r="A176" s="499" t="s">
        <v>299</v>
      </c>
      <c r="B176" s="599">
        <v>0</v>
      </c>
    </row>
    <row r="177" ht="24.75" customHeight="1" spans="1:2">
      <c r="A177" s="499" t="s">
        <v>300</v>
      </c>
      <c r="B177" s="599">
        <v>828</v>
      </c>
    </row>
    <row r="178" ht="24.75" customHeight="1" spans="1:2">
      <c r="A178" s="499" t="s">
        <v>203</v>
      </c>
      <c r="B178" s="599">
        <v>521</v>
      </c>
    </row>
    <row r="179" ht="24.75" customHeight="1" spans="1:2">
      <c r="A179" s="499" t="s">
        <v>204</v>
      </c>
      <c r="B179" s="599">
        <v>67</v>
      </c>
    </row>
    <row r="180" ht="24.75" customHeight="1" spans="1:2">
      <c r="A180" s="499" t="s">
        <v>205</v>
      </c>
      <c r="B180" s="599">
        <v>0</v>
      </c>
    </row>
    <row r="181" ht="24.75" customHeight="1" spans="1:2">
      <c r="A181" s="499" t="s">
        <v>301</v>
      </c>
      <c r="B181" s="599">
        <v>12</v>
      </c>
    </row>
    <row r="182" ht="24.75" customHeight="1" spans="1:2">
      <c r="A182" s="499" t="s">
        <v>212</v>
      </c>
      <c r="B182" s="599">
        <v>63</v>
      </c>
    </row>
    <row r="183" ht="24.75" customHeight="1" spans="1:2">
      <c r="A183" s="499" t="s">
        <v>302</v>
      </c>
      <c r="B183" s="599">
        <v>165</v>
      </c>
    </row>
    <row r="184" ht="24.75" customHeight="1" spans="1:2">
      <c r="A184" s="499" t="s">
        <v>303</v>
      </c>
      <c r="B184" s="599">
        <v>768</v>
      </c>
    </row>
    <row r="185" ht="24.75" customHeight="1" spans="1:2">
      <c r="A185" s="499" t="s">
        <v>203</v>
      </c>
      <c r="B185" s="599">
        <v>240</v>
      </c>
    </row>
    <row r="186" ht="24.75" customHeight="1" spans="1:2">
      <c r="A186" s="499" t="s">
        <v>204</v>
      </c>
      <c r="B186" s="599">
        <v>75</v>
      </c>
    </row>
    <row r="187" ht="24.75" customHeight="1" spans="1:2">
      <c r="A187" s="499" t="s">
        <v>205</v>
      </c>
      <c r="B187" s="599">
        <v>0</v>
      </c>
    </row>
    <row r="188" ht="24.75" customHeight="1" spans="1:2">
      <c r="A188" s="499" t="s">
        <v>304</v>
      </c>
      <c r="B188" s="599">
        <v>0</v>
      </c>
    </row>
    <row r="189" ht="24.75" customHeight="1" spans="1:2">
      <c r="A189" s="499" t="s">
        <v>212</v>
      </c>
      <c r="B189" s="599">
        <v>48</v>
      </c>
    </row>
    <row r="190" ht="24.75" customHeight="1" spans="1:2">
      <c r="A190" s="499" t="s">
        <v>305</v>
      </c>
      <c r="B190" s="599">
        <v>405</v>
      </c>
    </row>
    <row r="191" ht="24.75" customHeight="1" spans="1:2">
      <c r="A191" s="499" t="s">
        <v>306</v>
      </c>
      <c r="B191" s="599">
        <v>240</v>
      </c>
    </row>
    <row r="192" ht="24.75" customHeight="1" spans="1:2">
      <c r="A192" s="499" t="s">
        <v>203</v>
      </c>
      <c r="B192" s="599">
        <v>190</v>
      </c>
    </row>
    <row r="193" ht="24.75" customHeight="1" spans="1:2">
      <c r="A193" s="499" t="s">
        <v>204</v>
      </c>
      <c r="B193" s="599">
        <v>28</v>
      </c>
    </row>
    <row r="194" ht="24.75" customHeight="1" spans="1:2">
      <c r="A194" s="499" t="s">
        <v>205</v>
      </c>
      <c r="B194" s="599">
        <v>0</v>
      </c>
    </row>
    <row r="195" ht="24.75" customHeight="1" spans="1:2">
      <c r="A195" s="499" t="s">
        <v>307</v>
      </c>
      <c r="B195" s="599">
        <v>5</v>
      </c>
    </row>
    <row r="196" ht="24.75" customHeight="1" spans="1:2">
      <c r="A196" s="499" t="s">
        <v>308</v>
      </c>
      <c r="B196" s="599">
        <v>5</v>
      </c>
    </row>
    <row r="197" ht="24.75" customHeight="1" spans="1:2">
      <c r="A197" s="499" t="s">
        <v>212</v>
      </c>
      <c r="B197" s="599">
        <v>0</v>
      </c>
    </row>
    <row r="198" ht="24.75" customHeight="1" spans="1:2">
      <c r="A198" s="499" t="s">
        <v>309</v>
      </c>
      <c r="B198" s="599">
        <v>12</v>
      </c>
    </row>
    <row r="199" ht="24.75" customHeight="1" spans="1:2">
      <c r="A199" s="499" t="s">
        <v>310</v>
      </c>
      <c r="B199" s="599">
        <v>0</v>
      </c>
    </row>
    <row r="200" ht="24.75" customHeight="1" spans="1:2">
      <c r="A200" s="499" t="s">
        <v>203</v>
      </c>
      <c r="B200" s="599">
        <v>0</v>
      </c>
    </row>
    <row r="201" ht="24.75" customHeight="1" spans="1:2">
      <c r="A201" s="499" t="s">
        <v>204</v>
      </c>
      <c r="B201" s="599">
        <v>0</v>
      </c>
    </row>
    <row r="202" ht="24.75" customHeight="1" spans="1:2">
      <c r="A202" s="499" t="s">
        <v>205</v>
      </c>
      <c r="B202" s="599">
        <v>0</v>
      </c>
    </row>
    <row r="203" ht="24.75" customHeight="1" spans="1:2">
      <c r="A203" s="499" t="s">
        <v>212</v>
      </c>
      <c r="B203" s="599">
        <v>0</v>
      </c>
    </row>
    <row r="204" ht="24.75" customHeight="1" spans="1:2">
      <c r="A204" s="499" t="s">
        <v>311</v>
      </c>
      <c r="B204" s="599">
        <v>0</v>
      </c>
    </row>
    <row r="205" ht="24.75" customHeight="1" spans="1:2">
      <c r="A205" s="499" t="s">
        <v>312</v>
      </c>
      <c r="B205" s="599">
        <v>981</v>
      </c>
    </row>
    <row r="206" ht="24.75" customHeight="1" spans="1:2">
      <c r="A206" s="499" t="s">
        <v>203</v>
      </c>
      <c r="B206" s="599">
        <v>233</v>
      </c>
    </row>
    <row r="207" ht="24.75" customHeight="1" spans="1:2">
      <c r="A207" s="499" t="s">
        <v>204</v>
      </c>
      <c r="B207" s="599">
        <v>151</v>
      </c>
    </row>
    <row r="208" ht="24.75" customHeight="1" spans="1:2">
      <c r="A208" s="499" t="s">
        <v>205</v>
      </c>
      <c r="B208" s="599">
        <v>10</v>
      </c>
    </row>
    <row r="209" ht="24.75" customHeight="1" spans="1:2">
      <c r="A209" s="499" t="s">
        <v>212</v>
      </c>
      <c r="B209" s="599">
        <v>40</v>
      </c>
    </row>
    <row r="210" ht="24.75" customHeight="1" spans="1:2">
      <c r="A210" s="499" t="s">
        <v>313</v>
      </c>
      <c r="B210" s="599">
        <v>547</v>
      </c>
    </row>
    <row r="211" ht="24.75" customHeight="1" spans="1:2">
      <c r="A211" s="499" t="s">
        <v>314</v>
      </c>
      <c r="B211" s="599">
        <v>167</v>
      </c>
    </row>
    <row r="212" ht="24.75" customHeight="1" spans="1:2">
      <c r="A212" s="499" t="s">
        <v>203</v>
      </c>
      <c r="B212" s="599">
        <v>37</v>
      </c>
    </row>
    <row r="213" ht="24.75" customHeight="1" spans="1:2">
      <c r="A213" s="499" t="s">
        <v>204</v>
      </c>
      <c r="B213" s="599">
        <v>30</v>
      </c>
    </row>
    <row r="214" ht="24.75" customHeight="1" spans="1:2">
      <c r="A214" s="499" t="s">
        <v>205</v>
      </c>
      <c r="B214" s="599">
        <v>0</v>
      </c>
    </row>
    <row r="215" ht="24.75" customHeight="1" spans="1:2">
      <c r="A215" s="499" t="s">
        <v>315</v>
      </c>
      <c r="B215" s="599">
        <v>0</v>
      </c>
    </row>
    <row r="216" ht="24.75" customHeight="1" spans="1:2">
      <c r="A216" s="499" t="s">
        <v>212</v>
      </c>
      <c r="B216" s="599">
        <v>95</v>
      </c>
    </row>
    <row r="217" ht="24.75" customHeight="1" spans="1:2">
      <c r="A217" s="499" t="s">
        <v>316</v>
      </c>
      <c r="B217" s="599">
        <v>5</v>
      </c>
    </row>
    <row r="218" ht="24.75" customHeight="1" spans="1:2">
      <c r="A218" s="499" t="s">
        <v>317</v>
      </c>
      <c r="B218" s="599">
        <v>1131</v>
      </c>
    </row>
    <row r="219" ht="24.75" customHeight="1" spans="1:2">
      <c r="A219" s="499" t="s">
        <v>203</v>
      </c>
      <c r="B219" s="599">
        <v>431</v>
      </c>
    </row>
    <row r="220" ht="24.75" customHeight="1" spans="1:2">
      <c r="A220" s="499" t="s">
        <v>204</v>
      </c>
      <c r="B220" s="599">
        <v>5</v>
      </c>
    </row>
    <row r="221" ht="24.75" customHeight="1" spans="1:2">
      <c r="A221" s="499" t="s">
        <v>205</v>
      </c>
      <c r="B221" s="599">
        <v>0</v>
      </c>
    </row>
    <row r="222" ht="24.75" customHeight="1" spans="1:2">
      <c r="A222" s="499" t="s">
        <v>318</v>
      </c>
      <c r="B222" s="599">
        <v>52</v>
      </c>
    </row>
    <row r="223" ht="24.75" customHeight="1" spans="1:2">
      <c r="A223" s="499" t="s">
        <v>319</v>
      </c>
      <c r="B223" s="599">
        <v>188</v>
      </c>
    </row>
    <row r="224" ht="24.75" customHeight="1" spans="1:2">
      <c r="A224" s="499" t="s">
        <v>244</v>
      </c>
      <c r="B224" s="599">
        <v>9</v>
      </c>
    </row>
    <row r="225" ht="24.75" customHeight="1" spans="1:2">
      <c r="A225" s="499" t="s">
        <v>320</v>
      </c>
      <c r="B225" s="599">
        <v>45</v>
      </c>
    </row>
    <row r="226" ht="24.75" customHeight="1" spans="1:2">
      <c r="A226" s="499" t="s">
        <v>321</v>
      </c>
      <c r="B226" s="599">
        <v>4</v>
      </c>
    </row>
    <row r="227" ht="24.75" customHeight="1" spans="1:2">
      <c r="A227" s="499" t="s">
        <v>322</v>
      </c>
      <c r="B227" s="599">
        <v>7</v>
      </c>
    </row>
    <row r="228" ht="24.75" customHeight="1" spans="1:2">
      <c r="A228" s="499" t="s">
        <v>323</v>
      </c>
      <c r="B228" s="599">
        <v>5</v>
      </c>
    </row>
    <row r="229" ht="24.75" customHeight="1" spans="1:2">
      <c r="A229" s="499" t="s">
        <v>324</v>
      </c>
      <c r="B229" s="599">
        <v>51</v>
      </c>
    </row>
    <row r="230" ht="24.75" customHeight="1" spans="1:2">
      <c r="A230" s="499" t="s">
        <v>325</v>
      </c>
      <c r="B230" s="599">
        <v>233</v>
      </c>
    </row>
    <row r="231" ht="24.75" customHeight="1" spans="1:2">
      <c r="A231" s="499" t="s">
        <v>212</v>
      </c>
      <c r="B231" s="599">
        <v>46</v>
      </c>
    </row>
    <row r="232" ht="24.75" customHeight="1" spans="1:2">
      <c r="A232" s="499" t="s">
        <v>326</v>
      </c>
      <c r="B232" s="599">
        <v>55</v>
      </c>
    </row>
    <row r="233" ht="24.75" customHeight="1" spans="1:2">
      <c r="A233" s="499" t="s">
        <v>327</v>
      </c>
      <c r="B233" s="599">
        <v>1168</v>
      </c>
    </row>
    <row r="234" ht="24.75" customHeight="1" spans="1:2">
      <c r="A234" s="499" t="s">
        <v>328</v>
      </c>
      <c r="B234" s="599">
        <v>0</v>
      </c>
    </row>
    <row r="235" ht="24.75" customHeight="1" spans="1:2">
      <c r="A235" s="499" t="s">
        <v>329</v>
      </c>
      <c r="B235" s="599">
        <v>1168</v>
      </c>
    </row>
    <row r="236" ht="24.75" customHeight="1" spans="1:2">
      <c r="A236" s="499" t="s">
        <v>330</v>
      </c>
      <c r="B236" s="599">
        <v>0</v>
      </c>
    </row>
    <row r="237" ht="24.75" customHeight="1" spans="1:2">
      <c r="A237" s="499" t="s">
        <v>331</v>
      </c>
      <c r="B237" s="599">
        <v>0</v>
      </c>
    </row>
    <row r="238" ht="24.75" customHeight="1" spans="1:2">
      <c r="A238" s="499" t="s">
        <v>203</v>
      </c>
      <c r="B238" s="599">
        <v>0</v>
      </c>
    </row>
    <row r="239" ht="24.75" customHeight="1" spans="1:2">
      <c r="A239" s="499" t="s">
        <v>204</v>
      </c>
      <c r="B239" s="599">
        <v>0</v>
      </c>
    </row>
    <row r="240" ht="24.75" customHeight="1" spans="1:2">
      <c r="A240" s="499" t="s">
        <v>205</v>
      </c>
      <c r="B240" s="599">
        <v>0</v>
      </c>
    </row>
    <row r="241" ht="24.75" customHeight="1" spans="1:2">
      <c r="A241" s="499" t="s">
        <v>298</v>
      </c>
      <c r="B241" s="599">
        <v>0</v>
      </c>
    </row>
    <row r="242" ht="24.75" customHeight="1" spans="1:2">
      <c r="A242" s="499" t="s">
        <v>212</v>
      </c>
      <c r="B242" s="599">
        <v>0</v>
      </c>
    </row>
    <row r="243" ht="24.75" customHeight="1" spans="1:2">
      <c r="A243" s="499" t="s">
        <v>332</v>
      </c>
      <c r="B243" s="599">
        <v>0</v>
      </c>
    </row>
    <row r="244" ht="24.75" customHeight="1" spans="1:2">
      <c r="A244" s="499" t="s">
        <v>333</v>
      </c>
      <c r="B244" s="599">
        <v>0</v>
      </c>
    </row>
    <row r="245" ht="24.75" customHeight="1" spans="1:2">
      <c r="A245" s="499" t="s">
        <v>334</v>
      </c>
      <c r="B245" s="599">
        <v>0</v>
      </c>
    </row>
    <row r="246" ht="24.75" customHeight="1" spans="1:2">
      <c r="A246" s="499" t="s">
        <v>335</v>
      </c>
      <c r="B246" s="599">
        <v>0</v>
      </c>
    </row>
    <row r="247" ht="24.75" customHeight="1" spans="1:2">
      <c r="A247" s="499" t="s">
        <v>336</v>
      </c>
      <c r="B247" s="599">
        <v>0</v>
      </c>
    </row>
    <row r="248" ht="24.75" customHeight="1" spans="1:2">
      <c r="A248" s="499" t="s">
        <v>337</v>
      </c>
      <c r="B248" s="599">
        <v>0</v>
      </c>
    </row>
    <row r="249" ht="24.75" customHeight="1" spans="1:2">
      <c r="A249" s="499" t="s">
        <v>338</v>
      </c>
      <c r="B249" s="599">
        <v>0</v>
      </c>
    </row>
    <row r="250" ht="24.75" customHeight="1" spans="1:2">
      <c r="A250" s="499" t="s">
        <v>339</v>
      </c>
      <c r="B250" s="599">
        <v>0</v>
      </c>
    </row>
    <row r="251" ht="24.75" customHeight="1" spans="1:2">
      <c r="A251" s="499" t="s">
        <v>340</v>
      </c>
      <c r="B251" s="599">
        <v>0</v>
      </c>
    </row>
    <row r="252" ht="24.75" customHeight="1" spans="1:2">
      <c r="A252" s="499" t="s">
        <v>341</v>
      </c>
      <c r="B252" s="599">
        <v>0</v>
      </c>
    </row>
    <row r="253" ht="24.75" customHeight="1" spans="1:2">
      <c r="A253" s="499" t="s">
        <v>342</v>
      </c>
      <c r="B253" s="599">
        <v>0</v>
      </c>
    </row>
    <row r="254" ht="24.75" customHeight="1" spans="1:2">
      <c r="A254" s="499" t="s">
        <v>343</v>
      </c>
      <c r="B254" s="599">
        <v>0</v>
      </c>
    </row>
    <row r="255" ht="24.75" customHeight="1" spans="1:2">
      <c r="A255" s="499" t="s">
        <v>344</v>
      </c>
      <c r="B255" s="599">
        <v>0</v>
      </c>
    </row>
    <row r="256" ht="24.75" customHeight="1" spans="1:2">
      <c r="A256" s="499" t="s">
        <v>345</v>
      </c>
      <c r="B256" s="599">
        <v>0</v>
      </c>
    </row>
    <row r="257" ht="24.75" customHeight="1" spans="1:2">
      <c r="A257" s="499" t="s">
        <v>346</v>
      </c>
      <c r="B257" s="599">
        <v>0</v>
      </c>
    </row>
    <row r="258" ht="24.75" customHeight="1" spans="1:2">
      <c r="A258" s="499" t="s">
        <v>347</v>
      </c>
      <c r="B258" s="599">
        <v>0</v>
      </c>
    </row>
    <row r="259" ht="24.75" customHeight="1" spans="1:2">
      <c r="A259" s="499" t="s">
        <v>348</v>
      </c>
      <c r="B259" s="599">
        <v>0</v>
      </c>
    </row>
    <row r="260" ht="24.75" customHeight="1" spans="1:2">
      <c r="A260" s="499" t="s">
        <v>349</v>
      </c>
      <c r="B260" s="599">
        <v>0</v>
      </c>
    </row>
    <row r="261" ht="24.75" customHeight="1" spans="1:2">
      <c r="A261" s="499" t="s">
        <v>350</v>
      </c>
      <c r="B261" s="599">
        <v>0</v>
      </c>
    </row>
    <row r="262" ht="24.75" customHeight="1" spans="1:2">
      <c r="A262" s="499" t="s">
        <v>351</v>
      </c>
      <c r="B262" s="599">
        <v>0</v>
      </c>
    </row>
    <row r="263" ht="24.75" customHeight="1" spans="1:2">
      <c r="A263" s="499" t="s">
        <v>352</v>
      </c>
      <c r="B263" s="599">
        <v>0</v>
      </c>
    </row>
    <row r="264" ht="24.75" customHeight="1" spans="1:2">
      <c r="A264" s="499" t="s">
        <v>353</v>
      </c>
      <c r="B264" s="599">
        <v>0</v>
      </c>
    </row>
    <row r="265" ht="24.75" customHeight="1" spans="1:2">
      <c r="A265" s="499" t="s">
        <v>354</v>
      </c>
      <c r="B265" s="599">
        <v>0</v>
      </c>
    </row>
    <row r="266" ht="24.75" customHeight="1" spans="1:2">
      <c r="A266" s="499" t="s">
        <v>355</v>
      </c>
      <c r="B266" s="599">
        <v>0</v>
      </c>
    </row>
    <row r="267" ht="24.75" customHeight="1" spans="1:2">
      <c r="A267" s="499" t="s">
        <v>356</v>
      </c>
      <c r="B267" s="599">
        <v>0</v>
      </c>
    </row>
    <row r="268" ht="24.75" customHeight="1" spans="1:2">
      <c r="A268" s="499" t="s">
        <v>357</v>
      </c>
      <c r="B268" s="599">
        <v>0</v>
      </c>
    </row>
    <row r="269" ht="24.75" customHeight="1" spans="1:2">
      <c r="A269" s="499" t="s">
        <v>203</v>
      </c>
      <c r="B269" s="599">
        <v>0</v>
      </c>
    </row>
    <row r="270" ht="24.75" customHeight="1" spans="1:2">
      <c r="A270" s="499" t="s">
        <v>204</v>
      </c>
      <c r="B270" s="599">
        <v>0</v>
      </c>
    </row>
    <row r="271" ht="24.75" customHeight="1" spans="1:2">
      <c r="A271" s="499" t="s">
        <v>205</v>
      </c>
      <c r="B271" s="599">
        <v>0</v>
      </c>
    </row>
    <row r="272" ht="24.75" customHeight="1" spans="1:2">
      <c r="A272" s="499" t="s">
        <v>212</v>
      </c>
      <c r="B272" s="599">
        <v>0</v>
      </c>
    </row>
    <row r="273" ht="24.75" customHeight="1" spans="1:2">
      <c r="A273" s="499" t="s">
        <v>358</v>
      </c>
      <c r="B273" s="599">
        <v>0</v>
      </c>
    </row>
    <row r="274" ht="24.75" customHeight="1" spans="1:2">
      <c r="A274" s="499" t="s">
        <v>359</v>
      </c>
      <c r="B274" s="599">
        <v>0</v>
      </c>
    </row>
    <row r="275" ht="24.75" customHeight="1" spans="1:2">
      <c r="A275" s="499" t="s">
        <v>360</v>
      </c>
      <c r="B275" s="599">
        <v>0</v>
      </c>
    </row>
    <row r="276" ht="24.75" customHeight="1" spans="1:2">
      <c r="A276" s="499" t="s">
        <v>361</v>
      </c>
      <c r="B276" s="599">
        <v>10</v>
      </c>
    </row>
    <row r="277" ht="24.75" customHeight="1" spans="1:2">
      <c r="A277" s="499" t="s">
        <v>362</v>
      </c>
      <c r="B277" s="599">
        <v>0</v>
      </c>
    </row>
    <row r="278" ht="24.75" customHeight="1" spans="1:2">
      <c r="A278" s="499" t="s">
        <v>363</v>
      </c>
      <c r="B278" s="599">
        <v>0</v>
      </c>
    </row>
    <row r="279" ht="24.75" customHeight="1" spans="1:2">
      <c r="A279" s="499" t="s">
        <v>364</v>
      </c>
      <c r="B279" s="599">
        <v>0</v>
      </c>
    </row>
    <row r="280" ht="24.75" customHeight="1" spans="1:2">
      <c r="A280" s="499" t="s">
        <v>365</v>
      </c>
      <c r="B280" s="599">
        <v>0</v>
      </c>
    </row>
    <row r="281" ht="24.75" customHeight="1" spans="1:2">
      <c r="A281" s="499" t="s">
        <v>366</v>
      </c>
      <c r="B281" s="599">
        <v>0</v>
      </c>
    </row>
    <row r="282" ht="24.75" customHeight="1" spans="1:2">
      <c r="A282" s="499" t="s">
        <v>367</v>
      </c>
      <c r="B282" s="599">
        <v>0</v>
      </c>
    </row>
    <row r="283" ht="24.75" customHeight="1" spans="1:2">
      <c r="A283" s="499" t="s">
        <v>368</v>
      </c>
      <c r="B283" s="599">
        <v>10</v>
      </c>
    </row>
    <row r="284" ht="24.75" customHeight="1" spans="1:2">
      <c r="A284" s="499" t="s">
        <v>369</v>
      </c>
      <c r="B284" s="599">
        <v>0</v>
      </c>
    </row>
    <row r="285" ht="24.75" customHeight="1" spans="1:2">
      <c r="A285" s="499" t="s">
        <v>370</v>
      </c>
      <c r="B285" s="599">
        <v>0</v>
      </c>
    </row>
    <row r="286" ht="24.75" customHeight="1" spans="1:2">
      <c r="A286" s="499" t="s">
        <v>371</v>
      </c>
      <c r="B286" s="599">
        <v>0</v>
      </c>
    </row>
    <row r="287" ht="24.75" customHeight="1" spans="1:2">
      <c r="A287" s="499" t="s">
        <v>372</v>
      </c>
      <c r="B287" s="599">
        <v>0</v>
      </c>
    </row>
    <row r="288" ht="24.75" customHeight="1" spans="1:2">
      <c r="A288" s="499" t="s">
        <v>373</v>
      </c>
      <c r="B288" s="599">
        <v>0</v>
      </c>
    </row>
    <row r="289" ht="24.75" customHeight="1" spans="1:2">
      <c r="A289" s="499" t="s">
        <v>374</v>
      </c>
      <c r="B289" s="599">
        <v>0</v>
      </c>
    </row>
    <row r="290" ht="24.75" customHeight="1" spans="1:2">
      <c r="A290" s="499" t="s">
        <v>375</v>
      </c>
      <c r="B290" s="599">
        <v>10</v>
      </c>
    </row>
    <row r="291" ht="24.75" customHeight="1" spans="1:2">
      <c r="A291" s="499" t="s">
        <v>376</v>
      </c>
      <c r="B291" s="599">
        <v>0</v>
      </c>
    </row>
    <row r="292" ht="24.75" customHeight="1" spans="1:2">
      <c r="A292" s="499" t="s">
        <v>377</v>
      </c>
      <c r="B292" s="599">
        <v>0</v>
      </c>
    </row>
    <row r="293" ht="24.75" customHeight="1" spans="1:2">
      <c r="A293" s="499" t="s">
        <v>378</v>
      </c>
      <c r="B293" s="599">
        <v>0</v>
      </c>
    </row>
    <row r="294" ht="24.75" customHeight="1" spans="1:2">
      <c r="A294" s="499" t="s">
        <v>379</v>
      </c>
      <c r="B294" s="599">
        <v>0</v>
      </c>
    </row>
    <row r="295" ht="24.75" customHeight="1" spans="1:2">
      <c r="A295" s="499" t="s">
        <v>380</v>
      </c>
      <c r="B295" s="599">
        <v>12642</v>
      </c>
    </row>
    <row r="296" ht="24.75" customHeight="1" spans="1:2">
      <c r="A296" s="499" t="s">
        <v>381</v>
      </c>
      <c r="B296" s="599">
        <v>0</v>
      </c>
    </row>
    <row r="297" ht="24.75" customHeight="1" spans="1:2">
      <c r="A297" s="499" t="s">
        <v>382</v>
      </c>
      <c r="B297" s="599">
        <v>0</v>
      </c>
    </row>
    <row r="298" ht="24.75" customHeight="1" spans="1:2">
      <c r="A298" s="499" t="s">
        <v>383</v>
      </c>
      <c r="B298" s="599">
        <v>0</v>
      </c>
    </row>
    <row r="299" ht="24.75" customHeight="1" spans="1:2">
      <c r="A299" s="499" t="s">
        <v>384</v>
      </c>
      <c r="B299" s="599">
        <v>10248</v>
      </c>
    </row>
    <row r="300" ht="24.75" customHeight="1" spans="1:2">
      <c r="A300" s="499" t="s">
        <v>203</v>
      </c>
      <c r="B300" s="599">
        <v>6381</v>
      </c>
    </row>
    <row r="301" ht="24.75" customHeight="1" spans="1:2">
      <c r="A301" s="499" t="s">
        <v>204</v>
      </c>
      <c r="B301" s="599">
        <v>0</v>
      </c>
    </row>
    <row r="302" ht="24.75" customHeight="1" spans="1:2">
      <c r="A302" s="499" t="s">
        <v>205</v>
      </c>
      <c r="B302" s="599">
        <v>0</v>
      </c>
    </row>
    <row r="303" ht="24.75" customHeight="1" spans="1:2">
      <c r="A303" s="499" t="s">
        <v>244</v>
      </c>
      <c r="B303" s="599">
        <v>200</v>
      </c>
    </row>
    <row r="304" ht="24.75" customHeight="1" spans="1:2">
      <c r="A304" s="499" t="s">
        <v>385</v>
      </c>
      <c r="B304" s="599">
        <v>2913</v>
      </c>
    </row>
    <row r="305" ht="24.75" customHeight="1" spans="1:2">
      <c r="A305" s="499" t="s">
        <v>386</v>
      </c>
      <c r="B305" s="599">
        <v>0</v>
      </c>
    </row>
    <row r="306" ht="24.75" customHeight="1" spans="1:2">
      <c r="A306" s="499" t="s">
        <v>387</v>
      </c>
      <c r="B306" s="599">
        <v>0</v>
      </c>
    </row>
    <row r="307" ht="24.75" customHeight="1" spans="1:2">
      <c r="A307" s="499" t="s">
        <v>388</v>
      </c>
      <c r="B307" s="599">
        <v>0</v>
      </c>
    </row>
    <row r="308" ht="24.75" customHeight="1" spans="1:2">
      <c r="A308" s="499" t="s">
        <v>212</v>
      </c>
      <c r="B308" s="599">
        <v>0</v>
      </c>
    </row>
    <row r="309" ht="24.75" customHeight="1" spans="1:2">
      <c r="A309" s="499" t="s">
        <v>389</v>
      </c>
      <c r="B309" s="599">
        <v>754</v>
      </c>
    </row>
    <row r="310" ht="24.75" customHeight="1" spans="1:2">
      <c r="A310" s="499" t="s">
        <v>390</v>
      </c>
      <c r="B310" s="599">
        <v>1400</v>
      </c>
    </row>
    <row r="311" ht="24.75" customHeight="1" spans="1:2">
      <c r="A311" s="499" t="s">
        <v>203</v>
      </c>
      <c r="B311" s="599">
        <v>0</v>
      </c>
    </row>
    <row r="312" ht="24.75" customHeight="1" spans="1:2">
      <c r="A312" s="499" t="s">
        <v>204</v>
      </c>
      <c r="B312" s="599">
        <v>0</v>
      </c>
    </row>
    <row r="313" ht="24.75" customHeight="1" spans="1:2">
      <c r="A313" s="499" t="s">
        <v>205</v>
      </c>
      <c r="B313" s="599">
        <v>0</v>
      </c>
    </row>
    <row r="314" ht="24.75" customHeight="1" spans="1:2">
      <c r="A314" s="499" t="s">
        <v>391</v>
      </c>
      <c r="B314" s="599">
        <v>1400</v>
      </c>
    </row>
    <row r="315" ht="24.75" customHeight="1" spans="1:2">
      <c r="A315" s="499" t="s">
        <v>212</v>
      </c>
      <c r="B315" s="599">
        <v>0</v>
      </c>
    </row>
    <row r="316" ht="24.75" customHeight="1" spans="1:2">
      <c r="A316" s="499" t="s">
        <v>392</v>
      </c>
      <c r="B316" s="599">
        <v>0</v>
      </c>
    </row>
    <row r="317" ht="24.75" customHeight="1" spans="1:2">
      <c r="A317" s="499" t="s">
        <v>393</v>
      </c>
      <c r="B317" s="599">
        <v>0</v>
      </c>
    </row>
    <row r="318" ht="24.75" customHeight="1" spans="1:2">
      <c r="A318" s="499" t="s">
        <v>203</v>
      </c>
      <c r="B318" s="599">
        <v>0</v>
      </c>
    </row>
    <row r="319" ht="24.75" customHeight="1" spans="1:2">
      <c r="A319" s="499" t="s">
        <v>204</v>
      </c>
      <c r="B319" s="599">
        <v>0</v>
      </c>
    </row>
    <row r="320" ht="24.75" customHeight="1" spans="1:2">
      <c r="A320" s="499" t="s">
        <v>205</v>
      </c>
      <c r="B320" s="599">
        <v>0</v>
      </c>
    </row>
    <row r="321" ht="24.75" customHeight="1" spans="1:2">
      <c r="A321" s="499" t="s">
        <v>394</v>
      </c>
      <c r="B321" s="599">
        <v>0</v>
      </c>
    </row>
    <row r="322" ht="24.75" customHeight="1" spans="1:2">
      <c r="A322" s="499" t="s">
        <v>395</v>
      </c>
      <c r="B322" s="599">
        <v>0</v>
      </c>
    </row>
    <row r="323" ht="24.75" customHeight="1" spans="1:2">
      <c r="A323" s="499" t="s">
        <v>212</v>
      </c>
      <c r="B323" s="599">
        <v>0</v>
      </c>
    </row>
    <row r="324" ht="24.75" customHeight="1" spans="1:2">
      <c r="A324" s="499" t="s">
        <v>396</v>
      </c>
      <c r="B324" s="599">
        <v>0</v>
      </c>
    </row>
    <row r="325" ht="24.75" customHeight="1" spans="1:2">
      <c r="A325" s="499" t="s">
        <v>397</v>
      </c>
      <c r="B325" s="599">
        <v>0</v>
      </c>
    </row>
    <row r="326" ht="24.75" customHeight="1" spans="1:2">
      <c r="A326" s="499" t="s">
        <v>203</v>
      </c>
      <c r="B326" s="599">
        <v>0</v>
      </c>
    </row>
    <row r="327" ht="24.75" customHeight="1" spans="1:2">
      <c r="A327" s="499" t="s">
        <v>204</v>
      </c>
      <c r="B327" s="599">
        <v>0</v>
      </c>
    </row>
    <row r="328" ht="24.75" customHeight="1" spans="1:2">
      <c r="A328" s="499" t="s">
        <v>205</v>
      </c>
      <c r="B328" s="599">
        <v>0</v>
      </c>
    </row>
    <row r="329" ht="24.75" customHeight="1" spans="1:2">
      <c r="A329" s="499" t="s">
        <v>398</v>
      </c>
      <c r="B329" s="599">
        <v>0</v>
      </c>
    </row>
    <row r="330" ht="24.75" customHeight="1" spans="1:2">
      <c r="A330" s="499" t="s">
        <v>399</v>
      </c>
      <c r="B330" s="599">
        <v>0</v>
      </c>
    </row>
    <row r="331" ht="24.75" customHeight="1" spans="1:2">
      <c r="A331" s="499" t="s">
        <v>400</v>
      </c>
      <c r="B331" s="599">
        <v>0</v>
      </c>
    </row>
    <row r="332" ht="24.75" customHeight="1" spans="1:2">
      <c r="A332" s="499" t="s">
        <v>212</v>
      </c>
      <c r="B332" s="599">
        <v>0</v>
      </c>
    </row>
    <row r="333" ht="24.75" customHeight="1" spans="1:2">
      <c r="A333" s="499" t="s">
        <v>401</v>
      </c>
      <c r="B333" s="599">
        <v>0</v>
      </c>
    </row>
    <row r="334" ht="24.75" customHeight="1" spans="1:2">
      <c r="A334" s="499" t="s">
        <v>402</v>
      </c>
      <c r="B334" s="599">
        <v>994</v>
      </c>
    </row>
    <row r="335" ht="24.75" customHeight="1" spans="1:2">
      <c r="A335" s="499" t="s">
        <v>203</v>
      </c>
      <c r="B335" s="599">
        <v>676</v>
      </c>
    </row>
    <row r="336" ht="24.75" customHeight="1" spans="1:2">
      <c r="A336" s="499" t="s">
        <v>204</v>
      </c>
      <c r="B336" s="599">
        <v>0</v>
      </c>
    </row>
    <row r="337" ht="24.75" customHeight="1" spans="1:2">
      <c r="A337" s="499" t="s">
        <v>205</v>
      </c>
      <c r="B337" s="599">
        <v>0</v>
      </c>
    </row>
    <row r="338" ht="24.75" customHeight="1" spans="1:2">
      <c r="A338" s="499" t="s">
        <v>403</v>
      </c>
      <c r="B338" s="599">
        <v>68</v>
      </c>
    </row>
    <row r="339" ht="24.75" customHeight="1" spans="1:2">
      <c r="A339" s="499" t="s">
        <v>404</v>
      </c>
      <c r="B339" s="599">
        <v>30</v>
      </c>
    </row>
    <row r="340" ht="24.75" customHeight="1" spans="1:2">
      <c r="A340" s="499" t="s">
        <v>405</v>
      </c>
      <c r="B340" s="599">
        <v>1</v>
      </c>
    </row>
    <row r="341" ht="24.75" customHeight="1" spans="1:2">
      <c r="A341" s="499" t="s">
        <v>406</v>
      </c>
      <c r="B341" s="599">
        <v>17</v>
      </c>
    </row>
    <row r="342" ht="24.75" customHeight="1" spans="1:2">
      <c r="A342" s="499" t="s">
        <v>407</v>
      </c>
      <c r="B342" s="599">
        <v>0</v>
      </c>
    </row>
    <row r="343" ht="24.75" customHeight="1" spans="1:2">
      <c r="A343" s="499" t="s">
        <v>408</v>
      </c>
      <c r="B343" s="599">
        <v>103</v>
      </c>
    </row>
    <row r="344" ht="24.75" customHeight="1" spans="1:2">
      <c r="A344" s="499" t="s">
        <v>409</v>
      </c>
      <c r="B344" s="599">
        <v>21</v>
      </c>
    </row>
    <row r="345" ht="24.75" customHeight="1" spans="1:2">
      <c r="A345" s="499" t="s">
        <v>244</v>
      </c>
      <c r="B345" s="599">
        <v>0</v>
      </c>
    </row>
    <row r="346" ht="24.75" customHeight="1" spans="1:2">
      <c r="A346" s="499" t="s">
        <v>212</v>
      </c>
      <c r="B346" s="599">
        <v>63</v>
      </c>
    </row>
    <row r="347" ht="24.75" customHeight="1" spans="1:2">
      <c r="A347" s="499" t="s">
        <v>410</v>
      </c>
      <c r="B347" s="599">
        <v>15</v>
      </c>
    </row>
    <row r="348" ht="24.75" customHeight="1" spans="1:2">
      <c r="A348" s="499" t="s">
        <v>411</v>
      </c>
      <c r="B348" s="599">
        <v>0</v>
      </c>
    </row>
    <row r="349" ht="24.75" customHeight="1" spans="1:2">
      <c r="A349" s="499" t="s">
        <v>203</v>
      </c>
      <c r="B349" s="599">
        <v>0</v>
      </c>
    </row>
    <row r="350" ht="24.75" customHeight="1" spans="1:2">
      <c r="A350" s="499" t="s">
        <v>204</v>
      </c>
      <c r="B350" s="599">
        <v>0</v>
      </c>
    </row>
    <row r="351" ht="24.75" customHeight="1" spans="1:2">
      <c r="A351" s="499" t="s">
        <v>205</v>
      </c>
      <c r="B351" s="599">
        <v>0</v>
      </c>
    </row>
    <row r="352" ht="24.75" customHeight="1" spans="1:2">
      <c r="A352" s="499" t="s">
        <v>412</v>
      </c>
      <c r="B352" s="599">
        <v>0</v>
      </c>
    </row>
    <row r="353" ht="24.75" customHeight="1" spans="1:2">
      <c r="A353" s="499" t="s">
        <v>413</v>
      </c>
      <c r="B353" s="599">
        <v>0</v>
      </c>
    </row>
    <row r="354" ht="24.75" customHeight="1" spans="1:2">
      <c r="A354" s="499" t="s">
        <v>414</v>
      </c>
      <c r="B354" s="599">
        <v>0</v>
      </c>
    </row>
    <row r="355" ht="24.75" customHeight="1" spans="1:2">
      <c r="A355" s="499" t="s">
        <v>244</v>
      </c>
      <c r="B355" s="599">
        <v>0</v>
      </c>
    </row>
    <row r="356" ht="24.75" customHeight="1" spans="1:2">
      <c r="A356" s="499" t="s">
        <v>212</v>
      </c>
      <c r="B356" s="599">
        <v>0</v>
      </c>
    </row>
    <row r="357" ht="24.75" customHeight="1" spans="1:2">
      <c r="A357" s="499" t="s">
        <v>415</v>
      </c>
      <c r="B357" s="599">
        <v>0</v>
      </c>
    </row>
    <row r="358" ht="24.75" customHeight="1" spans="1:2">
      <c r="A358" s="499" t="s">
        <v>416</v>
      </c>
      <c r="B358" s="599">
        <v>0</v>
      </c>
    </row>
    <row r="359" ht="24.75" customHeight="1" spans="1:2">
      <c r="A359" s="499" t="s">
        <v>203</v>
      </c>
      <c r="B359" s="599">
        <v>0</v>
      </c>
    </row>
    <row r="360" ht="24.75" customHeight="1" spans="1:2">
      <c r="A360" s="499" t="s">
        <v>204</v>
      </c>
      <c r="B360" s="599">
        <v>0</v>
      </c>
    </row>
    <row r="361" ht="24.75" customHeight="1" spans="1:2">
      <c r="A361" s="499" t="s">
        <v>205</v>
      </c>
      <c r="B361" s="599">
        <v>0</v>
      </c>
    </row>
    <row r="362" ht="24.75" customHeight="1" spans="1:2">
      <c r="A362" s="499" t="s">
        <v>417</v>
      </c>
      <c r="B362" s="599">
        <v>0</v>
      </c>
    </row>
    <row r="363" ht="24.75" customHeight="1" spans="1:2">
      <c r="A363" s="499" t="s">
        <v>418</v>
      </c>
      <c r="B363" s="599">
        <v>0</v>
      </c>
    </row>
    <row r="364" ht="24.75" customHeight="1" spans="1:2">
      <c r="A364" s="499" t="s">
        <v>419</v>
      </c>
      <c r="B364" s="599">
        <v>0</v>
      </c>
    </row>
    <row r="365" ht="24.75" customHeight="1" spans="1:2">
      <c r="A365" s="499" t="s">
        <v>244</v>
      </c>
      <c r="B365" s="599">
        <v>0</v>
      </c>
    </row>
    <row r="366" ht="24.75" customHeight="1" spans="1:2">
      <c r="A366" s="499" t="s">
        <v>212</v>
      </c>
      <c r="B366" s="599">
        <v>0</v>
      </c>
    </row>
    <row r="367" ht="24.75" customHeight="1" spans="1:2">
      <c r="A367" s="499" t="s">
        <v>420</v>
      </c>
      <c r="B367" s="599">
        <v>0</v>
      </c>
    </row>
    <row r="368" ht="24.75" customHeight="1" spans="1:2">
      <c r="A368" s="499" t="s">
        <v>421</v>
      </c>
      <c r="B368" s="599">
        <v>0</v>
      </c>
    </row>
    <row r="369" ht="24.75" customHeight="1" spans="1:2">
      <c r="A369" s="499" t="s">
        <v>203</v>
      </c>
      <c r="B369" s="599">
        <v>0</v>
      </c>
    </row>
    <row r="370" ht="24.75" customHeight="1" spans="1:2">
      <c r="A370" s="499" t="s">
        <v>204</v>
      </c>
      <c r="B370" s="599">
        <v>0</v>
      </c>
    </row>
    <row r="371" ht="24.75" customHeight="1" spans="1:2">
      <c r="A371" s="499" t="s">
        <v>205</v>
      </c>
      <c r="B371" s="599">
        <v>0</v>
      </c>
    </row>
    <row r="372" ht="24.75" customHeight="1" spans="1:2">
      <c r="A372" s="499" t="s">
        <v>422</v>
      </c>
      <c r="B372" s="599">
        <v>0</v>
      </c>
    </row>
    <row r="373" ht="24.75" customHeight="1" spans="1:2">
      <c r="A373" s="499" t="s">
        <v>423</v>
      </c>
      <c r="B373" s="599">
        <v>0</v>
      </c>
    </row>
    <row r="374" ht="24.75" customHeight="1" spans="1:2">
      <c r="A374" s="499" t="s">
        <v>212</v>
      </c>
      <c r="B374" s="599">
        <v>0</v>
      </c>
    </row>
    <row r="375" ht="24.75" customHeight="1" spans="1:2">
      <c r="A375" s="499" t="s">
        <v>424</v>
      </c>
      <c r="B375" s="599">
        <v>0</v>
      </c>
    </row>
    <row r="376" ht="24.75" customHeight="1" spans="1:2">
      <c r="A376" s="499" t="s">
        <v>425</v>
      </c>
      <c r="B376" s="599">
        <v>0</v>
      </c>
    </row>
    <row r="377" ht="24.75" customHeight="1" spans="1:2">
      <c r="A377" s="499" t="s">
        <v>203</v>
      </c>
      <c r="B377" s="599">
        <v>0</v>
      </c>
    </row>
    <row r="378" ht="24.75" customHeight="1" spans="1:2">
      <c r="A378" s="499" t="s">
        <v>204</v>
      </c>
      <c r="B378" s="599">
        <v>0</v>
      </c>
    </row>
    <row r="379" ht="24.75" customHeight="1" spans="1:2">
      <c r="A379" s="499" t="s">
        <v>244</v>
      </c>
      <c r="B379" s="599">
        <v>0</v>
      </c>
    </row>
    <row r="380" ht="24.75" customHeight="1" spans="1:2">
      <c r="A380" s="499" t="s">
        <v>426</v>
      </c>
      <c r="B380" s="599">
        <v>0</v>
      </c>
    </row>
    <row r="381" ht="24.75" customHeight="1" spans="1:2">
      <c r="A381" s="499" t="s">
        <v>427</v>
      </c>
      <c r="B381" s="599">
        <v>0</v>
      </c>
    </row>
    <row r="382" ht="24.75" customHeight="1" spans="1:2">
      <c r="A382" s="499" t="s">
        <v>428</v>
      </c>
      <c r="B382" s="599">
        <v>0</v>
      </c>
    </row>
    <row r="383" ht="24.75" customHeight="1" spans="1:2">
      <c r="A383" s="499" t="s">
        <v>429</v>
      </c>
      <c r="B383" s="599">
        <v>0</v>
      </c>
    </row>
    <row r="384" ht="24.75" customHeight="1" spans="1:2">
      <c r="A384" s="499" t="s">
        <v>430</v>
      </c>
      <c r="B384" s="599">
        <v>0</v>
      </c>
    </row>
    <row r="385" ht="24.75" customHeight="1" spans="1:2">
      <c r="A385" s="499" t="s">
        <v>431</v>
      </c>
      <c r="B385" s="599">
        <v>60657</v>
      </c>
    </row>
    <row r="386" ht="24.75" customHeight="1" spans="1:2">
      <c r="A386" s="499" t="s">
        <v>432</v>
      </c>
      <c r="B386" s="599">
        <v>1718</v>
      </c>
    </row>
    <row r="387" ht="24.75" customHeight="1" spans="1:2">
      <c r="A387" s="499" t="s">
        <v>203</v>
      </c>
      <c r="B387" s="599">
        <v>249</v>
      </c>
    </row>
    <row r="388" ht="24.75" customHeight="1" spans="1:2">
      <c r="A388" s="499" t="s">
        <v>204</v>
      </c>
      <c r="B388" s="599">
        <v>0</v>
      </c>
    </row>
    <row r="389" ht="24.75" customHeight="1" spans="1:2">
      <c r="A389" s="499" t="s">
        <v>205</v>
      </c>
      <c r="B389" s="599">
        <v>0</v>
      </c>
    </row>
    <row r="390" ht="24.75" customHeight="1" spans="1:2">
      <c r="A390" s="499" t="s">
        <v>433</v>
      </c>
      <c r="B390" s="599">
        <v>1469</v>
      </c>
    </row>
    <row r="391" ht="24.75" customHeight="1" spans="1:2">
      <c r="A391" s="499" t="s">
        <v>434</v>
      </c>
      <c r="B391" s="599">
        <v>53612</v>
      </c>
    </row>
    <row r="392" ht="24.75" customHeight="1" spans="1:2">
      <c r="A392" s="499" t="s">
        <v>435</v>
      </c>
      <c r="B392" s="599">
        <v>3533</v>
      </c>
    </row>
    <row r="393" ht="24.75" customHeight="1" spans="1:2">
      <c r="A393" s="499" t="s">
        <v>436</v>
      </c>
      <c r="B393" s="599">
        <v>25349</v>
      </c>
    </row>
    <row r="394" ht="24.75" customHeight="1" spans="1:2">
      <c r="A394" s="499" t="s">
        <v>437</v>
      </c>
      <c r="B394" s="599">
        <v>16999</v>
      </c>
    </row>
    <row r="395" ht="24.75" customHeight="1" spans="1:2">
      <c r="A395" s="499" t="s">
        <v>438</v>
      </c>
      <c r="B395" s="599">
        <v>4613</v>
      </c>
    </row>
    <row r="396" ht="24.75" customHeight="1" spans="1:2">
      <c r="A396" s="499" t="s">
        <v>439</v>
      </c>
      <c r="B396" s="599">
        <v>0</v>
      </c>
    </row>
    <row r="397" ht="24.75" customHeight="1" spans="1:2">
      <c r="A397" s="499" t="s">
        <v>440</v>
      </c>
      <c r="B397" s="599">
        <v>3118</v>
      </c>
    </row>
    <row r="398" ht="24.75" customHeight="1" spans="1:2">
      <c r="A398" s="499" t="s">
        <v>441</v>
      </c>
      <c r="B398" s="599">
        <v>3856</v>
      </c>
    </row>
    <row r="399" ht="24.75" customHeight="1" spans="1:2">
      <c r="A399" s="499" t="s">
        <v>442</v>
      </c>
      <c r="B399" s="599">
        <v>0</v>
      </c>
    </row>
    <row r="400" ht="24.75" customHeight="1" spans="1:2">
      <c r="A400" s="499" t="s">
        <v>443</v>
      </c>
      <c r="B400" s="599">
        <v>3844</v>
      </c>
    </row>
    <row r="401" ht="24.75" customHeight="1" spans="1:2">
      <c r="A401" s="499" t="s">
        <v>444</v>
      </c>
      <c r="B401" s="599">
        <v>0</v>
      </c>
    </row>
    <row r="402" ht="24.75" customHeight="1" spans="1:2">
      <c r="A402" s="499" t="s">
        <v>445</v>
      </c>
      <c r="B402" s="599">
        <v>10</v>
      </c>
    </row>
    <row r="403" ht="24.75" customHeight="1" spans="1:2">
      <c r="A403" s="499" t="s">
        <v>446</v>
      </c>
      <c r="B403" s="599">
        <v>2</v>
      </c>
    </row>
    <row r="404" ht="24.75" customHeight="1" spans="1:2">
      <c r="A404" s="499" t="s">
        <v>447</v>
      </c>
      <c r="B404" s="599">
        <v>0</v>
      </c>
    </row>
    <row r="405" ht="24.75" customHeight="1" spans="1:2">
      <c r="A405" s="499" t="s">
        <v>448</v>
      </c>
      <c r="B405" s="599">
        <v>0</v>
      </c>
    </row>
    <row r="406" ht="24.75" customHeight="1" spans="1:2">
      <c r="A406" s="499" t="s">
        <v>449</v>
      </c>
      <c r="B406" s="599">
        <v>0</v>
      </c>
    </row>
    <row r="407" ht="24.75" customHeight="1" spans="1:2">
      <c r="A407" s="499" t="s">
        <v>450</v>
      </c>
      <c r="B407" s="599">
        <v>0</v>
      </c>
    </row>
    <row r="408" ht="24.75" customHeight="1" spans="1:2">
      <c r="A408" s="499" t="s">
        <v>451</v>
      </c>
      <c r="B408" s="599">
        <v>0</v>
      </c>
    </row>
    <row r="409" ht="24.75" customHeight="1" spans="1:2">
      <c r="A409" s="499" t="s">
        <v>452</v>
      </c>
      <c r="B409" s="599">
        <v>0</v>
      </c>
    </row>
    <row r="410" ht="24.75" customHeight="1" spans="1:2">
      <c r="A410" s="499" t="s">
        <v>453</v>
      </c>
      <c r="B410" s="599">
        <v>0</v>
      </c>
    </row>
    <row r="411" ht="24.75" customHeight="1" spans="1:2">
      <c r="A411" s="499" t="s">
        <v>454</v>
      </c>
      <c r="B411" s="599">
        <v>0</v>
      </c>
    </row>
    <row r="412" ht="24.75" customHeight="1" spans="1:2">
      <c r="A412" s="499" t="s">
        <v>455</v>
      </c>
      <c r="B412" s="599">
        <v>0</v>
      </c>
    </row>
    <row r="413" ht="24.75" customHeight="1" spans="1:2">
      <c r="A413" s="499" t="s">
        <v>456</v>
      </c>
      <c r="B413" s="599">
        <v>0</v>
      </c>
    </row>
    <row r="414" ht="24.75" customHeight="1" spans="1:2">
      <c r="A414" s="499" t="s">
        <v>457</v>
      </c>
      <c r="B414" s="599">
        <v>0</v>
      </c>
    </row>
    <row r="415" ht="24.75" customHeight="1" spans="1:2">
      <c r="A415" s="499" t="s">
        <v>458</v>
      </c>
      <c r="B415" s="599">
        <v>0</v>
      </c>
    </row>
    <row r="416" ht="24.75" customHeight="1" spans="1:2">
      <c r="A416" s="499" t="s">
        <v>459</v>
      </c>
      <c r="B416" s="599">
        <v>0</v>
      </c>
    </row>
    <row r="417" ht="24.75" customHeight="1" spans="1:2">
      <c r="A417" s="499" t="s">
        <v>460</v>
      </c>
      <c r="B417" s="599">
        <v>0</v>
      </c>
    </row>
    <row r="418" ht="24.75" customHeight="1" spans="1:2">
      <c r="A418" s="499" t="s">
        <v>461</v>
      </c>
      <c r="B418" s="599">
        <v>178</v>
      </c>
    </row>
    <row r="419" ht="24.75" customHeight="1" spans="1:2">
      <c r="A419" s="499" t="s">
        <v>462</v>
      </c>
      <c r="B419" s="599">
        <v>61</v>
      </c>
    </row>
    <row r="420" ht="24.75" customHeight="1" spans="1:2">
      <c r="A420" s="499" t="s">
        <v>463</v>
      </c>
      <c r="B420" s="599">
        <v>0</v>
      </c>
    </row>
    <row r="421" ht="24.75" customHeight="1" spans="1:2">
      <c r="A421" s="499" t="s">
        <v>464</v>
      </c>
      <c r="B421" s="599">
        <v>117</v>
      </c>
    </row>
    <row r="422" ht="24.75" customHeight="1" spans="1:2">
      <c r="A422" s="499" t="s">
        <v>465</v>
      </c>
      <c r="B422" s="599">
        <v>872</v>
      </c>
    </row>
    <row r="423" ht="24.75" customHeight="1" spans="1:2">
      <c r="A423" s="499" t="s">
        <v>466</v>
      </c>
      <c r="B423" s="599">
        <v>490</v>
      </c>
    </row>
    <row r="424" ht="24.75" customHeight="1" spans="1:2">
      <c r="A424" s="499" t="s">
        <v>467</v>
      </c>
      <c r="B424" s="599">
        <v>382</v>
      </c>
    </row>
    <row r="425" ht="24.75" customHeight="1" spans="1:2">
      <c r="A425" s="499" t="s">
        <v>468</v>
      </c>
      <c r="B425" s="599">
        <v>0</v>
      </c>
    </row>
    <row r="426" ht="24.75" customHeight="1" spans="1:2">
      <c r="A426" s="499" t="s">
        <v>469</v>
      </c>
      <c r="B426" s="599">
        <v>0</v>
      </c>
    </row>
    <row r="427" ht="24.75" customHeight="1" spans="1:2">
      <c r="A427" s="499" t="s">
        <v>470</v>
      </c>
      <c r="B427" s="599">
        <v>0</v>
      </c>
    </row>
    <row r="428" ht="24.75" customHeight="1" spans="1:2">
      <c r="A428" s="499" t="s">
        <v>471</v>
      </c>
      <c r="B428" s="599">
        <v>0</v>
      </c>
    </row>
    <row r="429" ht="24.75" customHeight="1" spans="1:2">
      <c r="A429" s="499" t="s">
        <v>472</v>
      </c>
      <c r="B429" s="599">
        <v>0</v>
      </c>
    </row>
    <row r="430" ht="24.75" customHeight="1" spans="1:2">
      <c r="A430" s="499" t="s">
        <v>473</v>
      </c>
      <c r="B430" s="599">
        <v>0</v>
      </c>
    </row>
    <row r="431" ht="24.75" customHeight="1" spans="1:2">
      <c r="A431" s="499" t="s">
        <v>474</v>
      </c>
      <c r="B431" s="599">
        <v>0</v>
      </c>
    </row>
    <row r="432" ht="24.75" customHeight="1" spans="1:2">
      <c r="A432" s="499" t="s">
        <v>475</v>
      </c>
      <c r="B432" s="599">
        <v>0</v>
      </c>
    </row>
    <row r="433" ht="24.75" customHeight="1" spans="1:2">
      <c r="A433" s="499" t="s">
        <v>476</v>
      </c>
      <c r="B433" s="599">
        <v>0</v>
      </c>
    </row>
    <row r="434" ht="24.75" customHeight="1" spans="1:2">
      <c r="A434" s="499" t="s">
        <v>477</v>
      </c>
      <c r="B434" s="599">
        <v>0</v>
      </c>
    </row>
    <row r="435" ht="24.75" customHeight="1" spans="1:2">
      <c r="A435" s="499" t="s">
        <v>478</v>
      </c>
      <c r="B435" s="599">
        <v>421</v>
      </c>
    </row>
    <row r="436" ht="24.75" customHeight="1" spans="1:2">
      <c r="A436" s="499" t="s">
        <v>479</v>
      </c>
      <c r="B436" s="599">
        <v>421</v>
      </c>
    </row>
    <row r="437" ht="24.75" customHeight="1" spans="1:2">
      <c r="A437" s="499" t="s">
        <v>480</v>
      </c>
      <c r="B437" s="599">
        <v>586</v>
      </c>
    </row>
    <row r="438" ht="24.75" customHeight="1" spans="1:2">
      <c r="A438" s="499" t="s">
        <v>481</v>
      </c>
      <c r="B438" s="599">
        <v>103</v>
      </c>
    </row>
    <row r="439" ht="24.75" customHeight="1" spans="1:2">
      <c r="A439" s="499" t="s">
        <v>203</v>
      </c>
      <c r="B439" s="599">
        <v>103</v>
      </c>
    </row>
    <row r="440" ht="24.75" customHeight="1" spans="1:2">
      <c r="A440" s="499" t="s">
        <v>204</v>
      </c>
      <c r="B440" s="599">
        <v>0</v>
      </c>
    </row>
    <row r="441" ht="24.75" customHeight="1" spans="1:2">
      <c r="A441" s="499" t="s">
        <v>205</v>
      </c>
      <c r="B441" s="599">
        <v>0</v>
      </c>
    </row>
    <row r="442" ht="24.75" customHeight="1" spans="1:2">
      <c r="A442" s="499" t="s">
        <v>482</v>
      </c>
      <c r="B442" s="599">
        <v>0</v>
      </c>
    </row>
    <row r="443" ht="24.75" customHeight="1" spans="1:2">
      <c r="A443" s="499" t="s">
        <v>483</v>
      </c>
      <c r="B443" s="599">
        <v>273</v>
      </c>
    </row>
    <row r="444" ht="24.75" customHeight="1" spans="1:2">
      <c r="A444" s="499" t="s">
        <v>484</v>
      </c>
      <c r="B444" s="599">
        <v>0</v>
      </c>
    </row>
    <row r="445" ht="24.75" customHeight="1" spans="1:2">
      <c r="A445" s="499" t="s">
        <v>485</v>
      </c>
      <c r="B445" s="599">
        <v>0</v>
      </c>
    </row>
    <row r="446" ht="24.75" customHeight="1" spans="1:2">
      <c r="A446" s="499" t="s">
        <v>486</v>
      </c>
      <c r="B446" s="599">
        <v>273</v>
      </c>
    </row>
    <row r="447" ht="24.75" customHeight="1" spans="1:2">
      <c r="A447" s="499" t="s">
        <v>487</v>
      </c>
      <c r="B447" s="599">
        <v>0</v>
      </c>
    </row>
    <row r="448" ht="24.75" customHeight="1" spans="1:2">
      <c r="A448" s="499" t="s">
        <v>488</v>
      </c>
      <c r="B448" s="599">
        <v>0</v>
      </c>
    </row>
    <row r="449" ht="24.75" customHeight="1" spans="1:2">
      <c r="A449" s="499" t="s">
        <v>489</v>
      </c>
      <c r="B449" s="599">
        <v>0</v>
      </c>
    </row>
    <row r="450" ht="24.75" customHeight="1" spans="1:2">
      <c r="A450" s="499" t="s">
        <v>490</v>
      </c>
      <c r="B450" s="599">
        <v>0</v>
      </c>
    </row>
    <row r="451" ht="24.75" customHeight="1" spans="1:2">
      <c r="A451" s="499" t="s">
        <v>491</v>
      </c>
      <c r="B451" s="599">
        <v>0</v>
      </c>
    </row>
    <row r="452" ht="24.75" customHeight="1" spans="1:2">
      <c r="A452" s="499" t="s">
        <v>492</v>
      </c>
      <c r="B452" s="599">
        <v>0</v>
      </c>
    </row>
    <row r="453" ht="24.75" customHeight="1" spans="1:2">
      <c r="A453" s="499" t="s">
        <v>484</v>
      </c>
      <c r="B453" s="599">
        <v>0</v>
      </c>
    </row>
    <row r="454" ht="24.75" customHeight="1" spans="1:2">
      <c r="A454" s="499" t="s">
        <v>493</v>
      </c>
      <c r="B454" s="599">
        <v>0</v>
      </c>
    </row>
    <row r="455" ht="24.75" customHeight="1" spans="1:2">
      <c r="A455" s="499" t="s">
        <v>494</v>
      </c>
      <c r="B455" s="599">
        <v>0</v>
      </c>
    </row>
    <row r="456" ht="24.75" customHeight="1" spans="1:2">
      <c r="A456" s="499" t="s">
        <v>495</v>
      </c>
      <c r="B456" s="599">
        <v>0</v>
      </c>
    </row>
    <row r="457" ht="24.75" customHeight="1" spans="1:2">
      <c r="A457" s="499" t="s">
        <v>496</v>
      </c>
      <c r="B457" s="599">
        <v>0</v>
      </c>
    </row>
    <row r="458" ht="24.75" customHeight="1" spans="1:2">
      <c r="A458" s="499" t="s">
        <v>497</v>
      </c>
      <c r="B458" s="599">
        <v>100</v>
      </c>
    </row>
    <row r="459" ht="24.75" customHeight="1" spans="1:2">
      <c r="A459" s="499" t="s">
        <v>484</v>
      </c>
      <c r="B459" s="599">
        <v>0</v>
      </c>
    </row>
    <row r="460" ht="24.75" customHeight="1" spans="1:2">
      <c r="A460" s="499" t="s">
        <v>498</v>
      </c>
      <c r="B460" s="599">
        <v>100</v>
      </c>
    </row>
    <row r="461" ht="24.75" customHeight="1" spans="1:2">
      <c r="A461" s="499" t="s">
        <v>499</v>
      </c>
      <c r="B461" s="599">
        <v>0</v>
      </c>
    </row>
    <row r="462" ht="24.75" customHeight="1" spans="1:2">
      <c r="A462" s="499" t="s">
        <v>500</v>
      </c>
      <c r="B462" s="599">
        <v>0</v>
      </c>
    </row>
    <row r="463" ht="24.75" customHeight="1" spans="1:2">
      <c r="A463" s="499" t="s">
        <v>501</v>
      </c>
      <c r="B463" s="599">
        <v>0</v>
      </c>
    </row>
    <row r="464" ht="24.75" customHeight="1" spans="1:2">
      <c r="A464" s="499" t="s">
        <v>484</v>
      </c>
      <c r="B464" s="599">
        <v>0</v>
      </c>
    </row>
    <row r="465" ht="24.75" customHeight="1" spans="1:2">
      <c r="A465" s="499" t="s">
        <v>502</v>
      </c>
      <c r="B465" s="599">
        <v>0</v>
      </c>
    </row>
    <row r="466" ht="24.75" customHeight="1" spans="1:2">
      <c r="A466" s="499" t="s">
        <v>503</v>
      </c>
      <c r="B466" s="599">
        <v>0</v>
      </c>
    </row>
    <row r="467" ht="24.75" customHeight="1" spans="1:2">
      <c r="A467" s="499" t="s">
        <v>504</v>
      </c>
      <c r="B467" s="599">
        <v>0</v>
      </c>
    </row>
    <row r="468" ht="24.75" customHeight="1" spans="1:2">
      <c r="A468" s="499" t="s">
        <v>505</v>
      </c>
      <c r="B468" s="599">
        <v>0</v>
      </c>
    </row>
    <row r="469" ht="24.75" customHeight="1" spans="1:2">
      <c r="A469" s="499" t="s">
        <v>506</v>
      </c>
      <c r="B469" s="599">
        <v>0</v>
      </c>
    </row>
    <row r="470" ht="24.75" customHeight="1" spans="1:2">
      <c r="A470" s="499" t="s">
        <v>507</v>
      </c>
      <c r="B470" s="599">
        <v>0</v>
      </c>
    </row>
    <row r="471" ht="24.75" customHeight="1" spans="1:2">
      <c r="A471" s="499" t="s">
        <v>508</v>
      </c>
      <c r="B471" s="599">
        <v>0</v>
      </c>
    </row>
    <row r="472" ht="24.75" customHeight="1" spans="1:2">
      <c r="A472" s="499" t="s">
        <v>509</v>
      </c>
      <c r="B472" s="599">
        <v>0</v>
      </c>
    </row>
    <row r="473" ht="24.75" customHeight="1" spans="1:2">
      <c r="A473" s="499" t="s">
        <v>510</v>
      </c>
      <c r="B473" s="599">
        <v>100</v>
      </c>
    </row>
    <row r="474" ht="24.75" customHeight="1" spans="1:2">
      <c r="A474" s="499" t="s">
        <v>484</v>
      </c>
      <c r="B474" s="599">
        <v>0</v>
      </c>
    </row>
    <row r="475" ht="24.75" customHeight="1" spans="1:2">
      <c r="A475" s="499" t="s">
        <v>511</v>
      </c>
      <c r="B475" s="599">
        <v>60</v>
      </c>
    </row>
    <row r="476" ht="24.75" customHeight="1" spans="1:2">
      <c r="A476" s="499" t="s">
        <v>512</v>
      </c>
      <c r="B476" s="599">
        <v>0</v>
      </c>
    </row>
    <row r="477" ht="24.75" customHeight="1" spans="1:2">
      <c r="A477" s="499" t="s">
        <v>513</v>
      </c>
      <c r="B477" s="599">
        <v>0</v>
      </c>
    </row>
    <row r="478" ht="24.75" customHeight="1" spans="1:2">
      <c r="A478" s="499" t="s">
        <v>514</v>
      </c>
      <c r="B478" s="599">
        <v>0</v>
      </c>
    </row>
    <row r="479" ht="24.75" customHeight="1" spans="1:2">
      <c r="A479" s="499" t="s">
        <v>515</v>
      </c>
      <c r="B479" s="599">
        <v>40</v>
      </c>
    </row>
    <row r="480" ht="24.75" customHeight="1" spans="1:2">
      <c r="A480" s="499" t="s">
        <v>516</v>
      </c>
      <c r="B480" s="599">
        <v>0</v>
      </c>
    </row>
    <row r="481" ht="24.75" customHeight="1" spans="1:2">
      <c r="A481" s="499" t="s">
        <v>517</v>
      </c>
      <c r="B481" s="599">
        <v>0</v>
      </c>
    </row>
    <row r="482" ht="24.75" customHeight="1" spans="1:2">
      <c r="A482" s="499" t="s">
        <v>518</v>
      </c>
      <c r="B482" s="599">
        <v>0</v>
      </c>
    </row>
    <row r="483" ht="24.75" customHeight="1" spans="1:2">
      <c r="A483" s="499" t="s">
        <v>519</v>
      </c>
      <c r="B483" s="599">
        <v>0</v>
      </c>
    </row>
    <row r="484" ht="24.75" customHeight="1" spans="1:2">
      <c r="A484" s="499" t="s">
        <v>520</v>
      </c>
      <c r="B484" s="599">
        <v>0</v>
      </c>
    </row>
    <row r="485" ht="24.75" customHeight="1" spans="1:2">
      <c r="A485" s="499" t="s">
        <v>521</v>
      </c>
      <c r="B485" s="599">
        <v>0</v>
      </c>
    </row>
    <row r="486" ht="24.75" customHeight="1" spans="1:2">
      <c r="A486" s="499" t="s">
        <v>522</v>
      </c>
      <c r="B486" s="599">
        <v>0</v>
      </c>
    </row>
    <row r="487" ht="24.75" customHeight="1" spans="1:4">
      <c r="A487" s="499" t="s">
        <v>523</v>
      </c>
      <c r="B487" s="599">
        <v>0</v>
      </c>
      <c r="D487" s="288"/>
    </row>
    <row r="488" ht="24.75" customHeight="1" spans="1:2">
      <c r="A488" s="499" t="s">
        <v>524</v>
      </c>
      <c r="B488" s="599">
        <v>10</v>
      </c>
    </row>
    <row r="489" ht="24.75" customHeight="1" spans="1:2">
      <c r="A489" s="499" t="s">
        <v>525</v>
      </c>
      <c r="B489" s="599">
        <v>0</v>
      </c>
    </row>
    <row r="490" ht="24.75" customHeight="1" spans="1:2">
      <c r="A490" s="499" t="s">
        <v>526</v>
      </c>
      <c r="B490" s="599">
        <v>0</v>
      </c>
    </row>
    <row r="491" ht="24.75" customHeight="1" spans="1:2">
      <c r="A491" s="499" t="s">
        <v>527</v>
      </c>
      <c r="B491" s="599">
        <v>0</v>
      </c>
    </row>
    <row r="492" ht="24.75" customHeight="1" spans="1:2">
      <c r="A492" s="499" t="s">
        <v>528</v>
      </c>
      <c r="B492" s="599">
        <v>10</v>
      </c>
    </row>
    <row r="493" ht="36.75" customHeight="1" spans="1:6">
      <c r="A493" s="600" t="s">
        <v>529</v>
      </c>
      <c r="B493" s="599">
        <v>3213</v>
      </c>
      <c r="C493" s="288"/>
      <c r="D493" s="288"/>
      <c r="E493" s="288"/>
      <c r="F493" s="288"/>
    </row>
    <row r="494" customHeight="1" spans="1:2">
      <c r="A494" s="600" t="s">
        <v>530</v>
      </c>
      <c r="B494" s="601">
        <v>1949</v>
      </c>
    </row>
    <row r="495" customHeight="1" spans="1:2">
      <c r="A495" s="600" t="s">
        <v>203</v>
      </c>
      <c r="B495" s="601">
        <v>452</v>
      </c>
    </row>
    <row r="496" customHeight="1" spans="1:2">
      <c r="A496" s="600" t="s">
        <v>204</v>
      </c>
      <c r="B496" s="601">
        <v>3</v>
      </c>
    </row>
    <row r="497" customHeight="1" spans="1:2">
      <c r="A497" s="600" t="s">
        <v>205</v>
      </c>
      <c r="B497" s="601">
        <v>0</v>
      </c>
    </row>
    <row r="498" customHeight="1" spans="1:2">
      <c r="A498" s="600" t="s">
        <v>531</v>
      </c>
      <c r="B498" s="601">
        <v>37</v>
      </c>
    </row>
    <row r="499" customHeight="1" spans="1:2">
      <c r="A499" s="600" t="s">
        <v>532</v>
      </c>
      <c r="B499" s="601">
        <v>0</v>
      </c>
    </row>
    <row r="500" customHeight="1" spans="1:2">
      <c r="A500" s="600" t="s">
        <v>533</v>
      </c>
      <c r="B500" s="601">
        <v>0</v>
      </c>
    </row>
    <row r="501" customHeight="1" spans="1:2">
      <c r="A501" s="600" t="s">
        <v>534</v>
      </c>
      <c r="B501" s="601">
        <v>0</v>
      </c>
    </row>
    <row r="502" customHeight="1" spans="1:2">
      <c r="A502" s="600" t="s">
        <v>535</v>
      </c>
      <c r="B502" s="601">
        <v>0</v>
      </c>
    </row>
    <row r="503" customHeight="1" spans="1:2">
      <c r="A503" s="600" t="s">
        <v>536</v>
      </c>
      <c r="B503" s="601">
        <v>863</v>
      </c>
    </row>
    <row r="504" customHeight="1" spans="1:2">
      <c r="A504" s="600" t="s">
        <v>537</v>
      </c>
      <c r="B504" s="601">
        <v>0</v>
      </c>
    </row>
    <row r="505" customHeight="1" spans="1:2">
      <c r="A505" s="600" t="s">
        <v>538</v>
      </c>
      <c r="B505" s="601">
        <v>0</v>
      </c>
    </row>
    <row r="506" customHeight="1" spans="1:2">
      <c r="A506" s="600" t="s">
        <v>539</v>
      </c>
      <c r="B506" s="601">
        <v>22</v>
      </c>
    </row>
    <row r="507" customHeight="1" spans="1:2">
      <c r="A507" s="600" t="s">
        <v>540</v>
      </c>
      <c r="B507" s="601">
        <v>0</v>
      </c>
    </row>
    <row r="508" customHeight="1" spans="1:2">
      <c r="A508" s="600" t="s">
        <v>541</v>
      </c>
      <c r="B508" s="601">
        <v>121</v>
      </c>
    </row>
    <row r="509" customHeight="1" spans="1:2">
      <c r="A509" s="600" t="s">
        <v>542</v>
      </c>
      <c r="B509" s="601">
        <v>451</v>
      </c>
    </row>
    <row r="510" customHeight="1" spans="1:2">
      <c r="A510" s="600" t="s">
        <v>543</v>
      </c>
      <c r="B510" s="601">
        <v>453</v>
      </c>
    </row>
    <row r="511" customHeight="1" spans="1:2">
      <c r="A511" s="600" t="s">
        <v>203</v>
      </c>
      <c r="B511" s="601">
        <v>0</v>
      </c>
    </row>
    <row r="512" customHeight="1" spans="1:2">
      <c r="A512" s="600" t="s">
        <v>204</v>
      </c>
      <c r="B512" s="601">
        <v>0</v>
      </c>
    </row>
    <row r="513" customHeight="1" spans="1:2">
      <c r="A513" s="600" t="s">
        <v>205</v>
      </c>
      <c r="B513" s="601">
        <v>0</v>
      </c>
    </row>
    <row r="514" customHeight="1" spans="1:2">
      <c r="A514" s="600" t="s">
        <v>544</v>
      </c>
      <c r="B514" s="601">
        <v>352</v>
      </c>
    </row>
    <row r="515" customHeight="1" spans="1:2">
      <c r="A515" s="600" t="s">
        <v>545</v>
      </c>
      <c r="B515" s="601">
        <v>101</v>
      </c>
    </row>
    <row r="516" customHeight="1" spans="1:2">
      <c r="A516" s="600" t="s">
        <v>546</v>
      </c>
      <c r="B516" s="601">
        <v>0</v>
      </c>
    </row>
    <row r="517" customHeight="1" spans="1:2">
      <c r="A517" s="600" t="s">
        <v>547</v>
      </c>
      <c r="B517" s="601">
        <v>0</v>
      </c>
    </row>
    <row r="518" customHeight="1" spans="1:2">
      <c r="A518" s="600" t="s">
        <v>548</v>
      </c>
      <c r="B518" s="601">
        <v>281</v>
      </c>
    </row>
    <row r="519" customHeight="1" spans="1:2">
      <c r="A519" s="600" t="s">
        <v>203</v>
      </c>
      <c r="B519" s="601">
        <v>0</v>
      </c>
    </row>
    <row r="520" customHeight="1" spans="1:2">
      <c r="A520" s="600" t="s">
        <v>204</v>
      </c>
      <c r="B520" s="601">
        <v>0</v>
      </c>
    </row>
    <row r="521" customHeight="1" spans="1:2">
      <c r="A521" s="600" t="s">
        <v>205</v>
      </c>
      <c r="B521" s="601">
        <v>0</v>
      </c>
    </row>
    <row r="522" customHeight="1" spans="1:2">
      <c r="A522" s="600" t="s">
        <v>549</v>
      </c>
      <c r="B522" s="601">
        <v>0</v>
      </c>
    </row>
    <row r="523" customHeight="1" spans="1:2">
      <c r="A523" s="600" t="s">
        <v>550</v>
      </c>
      <c r="B523" s="601">
        <v>0</v>
      </c>
    </row>
    <row r="524" customHeight="1" spans="1:2">
      <c r="A524" s="600" t="s">
        <v>551</v>
      </c>
      <c r="B524" s="601">
        <v>0</v>
      </c>
    </row>
    <row r="525" customHeight="1" spans="1:2">
      <c r="A525" s="600" t="s">
        <v>552</v>
      </c>
      <c r="B525" s="601">
        <v>162</v>
      </c>
    </row>
    <row r="526" customHeight="1" spans="1:2">
      <c r="A526" s="600" t="s">
        <v>553</v>
      </c>
      <c r="B526" s="601">
        <v>119</v>
      </c>
    </row>
    <row r="527" customHeight="1" spans="1:2">
      <c r="A527" s="600" t="s">
        <v>554</v>
      </c>
      <c r="B527" s="601">
        <v>0</v>
      </c>
    </row>
    <row r="528" customHeight="1" spans="1:2">
      <c r="A528" s="600" t="s">
        <v>555</v>
      </c>
      <c r="B528" s="601">
        <v>0</v>
      </c>
    </row>
    <row r="529" customHeight="1" spans="1:2">
      <c r="A529" s="600" t="s">
        <v>556</v>
      </c>
      <c r="B529" s="601">
        <v>124</v>
      </c>
    </row>
    <row r="530" customHeight="1" spans="1:2">
      <c r="A530" s="600" t="s">
        <v>203</v>
      </c>
      <c r="B530" s="601">
        <v>0</v>
      </c>
    </row>
    <row r="531" customHeight="1" spans="1:2">
      <c r="A531" s="600" t="s">
        <v>204</v>
      </c>
      <c r="B531" s="601">
        <v>0</v>
      </c>
    </row>
    <row r="532" customHeight="1" spans="1:2">
      <c r="A532" s="600" t="s">
        <v>205</v>
      </c>
      <c r="B532" s="601">
        <v>0</v>
      </c>
    </row>
    <row r="533" customHeight="1" spans="1:2">
      <c r="A533" s="600" t="s">
        <v>557</v>
      </c>
      <c r="B533" s="601">
        <v>64</v>
      </c>
    </row>
    <row r="534" customHeight="1" spans="1:2">
      <c r="A534" s="600" t="s">
        <v>558</v>
      </c>
      <c r="B534" s="601">
        <v>60</v>
      </c>
    </row>
    <row r="535" customHeight="1" spans="1:2">
      <c r="A535" s="600" t="s">
        <v>559</v>
      </c>
      <c r="B535" s="601">
        <v>0</v>
      </c>
    </row>
    <row r="536" customHeight="1" spans="1:2">
      <c r="A536" s="600" t="s">
        <v>560</v>
      </c>
      <c r="B536" s="601">
        <v>0</v>
      </c>
    </row>
    <row r="537" customHeight="1" spans="1:2">
      <c r="A537" s="600" t="s">
        <v>561</v>
      </c>
      <c r="B537" s="601">
        <v>0</v>
      </c>
    </row>
    <row r="538" customHeight="1" spans="1:2">
      <c r="A538" s="600" t="s">
        <v>562</v>
      </c>
      <c r="B538" s="601"/>
    </row>
    <row r="539" customHeight="1" spans="1:2">
      <c r="A539" s="600" t="s">
        <v>203</v>
      </c>
      <c r="B539" s="601"/>
    </row>
    <row r="540" customHeight="1" spans="1:2">
      <c r="A540" s="600" t="s">
        <v>204</v>
      </c>
      <c r="B540" s="601"/>
    </row>
    <row r="541" customHeight="1" spans="1:2">
      <c r="A541" s="600" t="s">
        <v>205</v>
      </c>
      <c r="B541" s="601"/>
    </row>
    <row r="542" customHeight="1" spans="1:2">
      <c r="A542" s="600" t="s">
        <v>563</v>
      </c>
      <c r="B542" s="601"/>
    </row>
    <row r="543" customHeight="1" spans="1:2">
      <c r="A543" s="600" t="s">
        <v>564</v>
      </c>
      <c r="B543" s="601"/>
    </row>
    <row r="544" customHeight="1" spans="1:2">
      <c r="A544" s="600" t="s">
        <v>565</v>
      </c>
      <c r="B544" s="601"/>
    </row>
    <row r="545" customHeight="1" spans="1:2">
      <c r="A545" s="600" t="s">
        <v>566</v>
      </c>
      <c r="B545" s="601"/>
    </row>
    <row r="546" customHeight="1" spans="1:2">
      <c r="A546" s="600" t="s">
        <v>567</v>
      </c>
      <c r="B546" s="601">
        <v>406</v>
      </c>
    </row>
    <row r="547" customHeight="1" spans="1:2">
      <c r="A547" s="600" t="s">
        <v>568</v>
      </c>
      <c r="B547" s="601">
        <v>110</v>
      </c>
    </row>
    <row r="548" customHeight="1" spans="1:2">
      <c r="A548" s="600" t="s">
        <v>569</v>
      </c>
      <c r="B548" s="601">
        <v>0</v>
      </c>
    </row>
    <row r="549" customHeight="1" spans="1:2">
      <c r="A549" s="600" t="s">
        <v>570</v>
      </c>
      <c r="B549" s="601">
        <v>296</v>
      </c>
    </row>
    <row r="550" customHeight="1" spans="1:2">
      <c r="A550" s="600" t="s">
        <v>571</v>
      </c>
      <c r="B550" s="601">
        <v>34865</v>
      </c>
    </row>
    <row r="551" customHeight="1" spans="1:2">
      <c r="A551" s="600" t="s">
        <v>572</v>
      </c>
      <c r="B551" s="601">
        <v>1975</v>
      </c>
    </row>
    <row r="552" customHeight="1" spans="1:2">
      <c r="A552" s="600" t="s">
        <v>203</v>
      </c>
      <c r="B552" s="601">
        <v>920</v>
      </c>
    </row>
    <row r="553" customHeight="1" spans="1:2">
      <c r="A553" s="600" t="s">
        <v>204</v>
      </c>
      <c r="B553" s="601">
        <v>0</v>
      </c>
    </row>
    <row r="554" customHeight="1" spans="1:2">
      <c r="A554" s="600" t="s">
        <v>205</v>
      </c>
      <c r="B554" s="601">
        <v>0</v>
      </c>
    </row>
    <row r="555" customHeight="1" spans="1:2">
      <c r="A555" s="600" t="s">
        <v>573</v>
      </c>
      <c r="B555" s="601">
        <v>0</v>
      </c>
    </row>
    <row r="556" customHeight="1" spans="1:2">
      <c r="A556" s="600" t="s">
        <v>574</v>
      </c>
      <c r="B556" s="601">
        <v>0</v>
      </c>
    </row>
    <row r="557" customHeight="1" spans="1:2">
      <c r="A557" s="600" t="s">
        <v>575</v>
      </c>
      <c r="B557" s="601">
        <v>20</v>
      </c>
    </row>
    <row r="558" customHeight="1" spans="1:2">
      <c r="A558" s="600" t="s">
        <v>576</v>
      </c>
      <c r="B558" s="601">
        <v>30</v>
      </c>
    </row>
    <row r="559" customHeight="1" spans="1:2">
      <c r="A559" s="600" t="s">
        <v>244</v>
      </c>
      <c r="B559" s="601">
        <v>0</v>
      </c>
    </row>
    <row r="560" customHeight="1" spans="1:2">
      <c r="A560" s="600" t="s">
        <v>577</v>
      </c>
      <c r="B560" s="601">
        <v>771</v>
      </c>
    </row>
    <row r="561" customHeight="1" spans="1:2">
      <c r="A561" s="600" t="s">
        <v>578</v>
      </c>
      <c r="B561" s="601">
        <v>7</v>
      </c>
    </row>
    <row r="562" customHeight="1" spans="1:2">
      <c r="A562" s="600" t="s">
        <v>579</v>
      </c>
      <c r="B562" s="601">
        <v>10</v>
      </c>
    </row>
    <row r="563" customHeight="1" spans="1:2">
      <c r="A563" s="600" t="s">
        <v>580</v>
      </c>
      <c r="B563" s="601">
        <v>13</v>
      </c>
    </row>
    <row r="564" customHeight="1" spans="1:2">
      <c r="A564" s="600" t="s">
        <v>581</v>
      </c>
      <c r="B564" s="601">
        <v>0</v>
      </c>
    </row>
    <row r="565" customHeight="1" spans="1:2">
      <c r="A565" s="600" t="s">
        <v>582</v>
      </c>
      <c r="B565" s="601">
        <v>0</v>
      </c>
    </row>
    <row r="566" customHeight="1" spans="1:2">
      <c r="A566" s="600" t="s">
        <v>583</v>
      </c>
      <c r="B566" s="601">
        <v>0</v>
      </c>
    </row>
    <row r="567" customHeight="1" spans="1:2">
      <c r="A567" s="600" t="s">
        <v>584</v>
      </c>
      <c r="B567" s="601">
        <v>0</v>
      </c>
    </row>
    <row r="568" customHeight="1" spans="1:2">
      <c r="A568" s="600" t="s">
        <v>212</v>
      </c>
      <c r="B568" s="601">
        <v>108</v>
      </c>
    </row>
    <row r="569" customHeight="1" spans="1:2">
      <c r="A569" s="600" t="s">
        <v>585</v>
      </c>
      <c r="B569" s="601">
        <v>96</v>
      </c>
    </row>
    <row r="570" customHeight="1" spans="1:2">
      <c r="A570" s="600" t="s">
        <v>586</v>
      </c>
      <c r="B570" s="601">
        <v>2014</v>
      </c>
    </row>
    <row r="571" customHeight="1" spans="1:2">
      <c r="A571" s="600" t="s">
        <v>203</v>
      </c>
      <c r="B571" s="601">
        <v>213</v>
      </c>
    </row>
    <row r="572" customHeight="1" spans="1:2">
      <c r="A572" s="600" t="s">
        <v>204</v>
      </c>
      <c r="B572" s="601">
        <v>0</v>
      </c>
    </row>
    <row r="573" customHeight="1" spans="1:2">
      <c r="A573" s="600" t="s">
        <v>205</v>
      </c>
      <c r="B573" s="601">
        <v>0</v>
      </c>
    </row>
    <row r="574" customHeight="1" spans="1:2">
      <c r="A574" s="600" t="s">
        <v>587</v>
      </c>
      <c r="B574" s="601">
        <v>0</v>
      </c>
    </row>
    <row r="575" customHeight="1" spans="1:2">
      <c r="A575" s="600" t="s">
        <v>588</v>
      </c>
      <c r="B575" s="601">
        <v>0</v>
      </c>
    </row>
    <row r="576" customHeight="1" spans="1:2">
      <c r="A576" s="600" t="s">
        <v>589</v>
      </c>
      <c r="B576" s="601">
        <v>1194</v>
      </c>
    </row>
    <row r="577" customHeight="1" spans="1:2">
      <c r="A577" s="600" t="s">
        <v>590</v>
      </c>
      <c r="B577" s="601">
        <v>607</v>
      </c>
    </row>
    <row r="578" customHeight="1" spans="1:2">
      <c r="A578" s="600" t="s">
        <v>591</v>
      </c>
      <c r="B578" s="601">
        <v>0</v>
      </c>
    </row>
    <row r="579" customHeight="1" spans="1:2">
      <c r="A579" s="600" t="s">
        <v>592</v>
      </c>
      <c r="B579" s="601">
        <v>0</v>
      </c>
    </row>
    <row r="580" customHeight="1" spans="1:2">
      <c r="A580" s="600" t="s">
        <v>593</v>
      </c>
      <c r="B580" s="601">
        <v>12751</v>
      </c>
    </row>
    <row r="581" customHeight="1" spans="1:2">
      <c r="A581" s="600" t="s">
        <v>594</v>
      </c>
      <c r="B581" s="601">
        <v>52</v>
      </c>
    </row>
    <row r="582" customHeight="1" spans="1:2">
      <c r="A582" s="600" t="s">
        <v>595</v>
      </c>
      <c r="B582" s="601">
        <v>0</v>
      </c>
    </row>
    <row r="583" customHeight="1" spans="1:2">
      <c r="A583" s="600" t="s">
        <v>596</v>
      </c>
      <c r="B583" s="601">
        <v>0</v>
      </c>
    </row>
    <row r="584" customHeight="1" spans="1:2">
      <c r="A584" s="600" t="s">
        <v>597</v>
      </c>
      <c r="B584" s="601">
        <v>7116</v>
      </c>
    </row>
    <row r="585" customHeight="1" spans="1:2">
      <c r="A585" s="600" t="s">
        <v>598</v>
      </c>
      <c r="B585" s="601">
        <v>5181</v>
      </c>
    </row>
    <row r="586" customHeight="1" spans="1:2">
      <c r="A586" s="600" t="s">
        <v>599</v>
      </c>
      <c r="B586" s="601">
        <v>0</v>
      </c>
    </row>
    <row r="587" customHeight="1" spans="1:2">
      <c r="A587" s="600" t="s">
        <v>600</v>
      </c>
      <c r="B587" s="601">
        <v>402</v>
      </c>
    </row>
    <row r="588" customHeight="1" spans="1:2">
      <c r="A588" s="600" t="s">
        <v>601</v>
      </c>
      <c r="B588" s="601"/>
    </row>
    <row r="589" customHeight="1" spans="1:2">
      <c r="A589" s="600" t="s">
        <v>602</v>
      </c>
      <c r="B589" s="601">
        <v>0</v>
      </c>
    </row>
    <row r="590" customHeight="1" spans="1:2">
      <c r="A590" s="600" t="s">
        <v>603</v>
      </c>
      <c r="B590" s="601">
        <v>0</v>
      </c>
    </row>
    <row r="591" customHeight="1" spans="1:2">
      <c r="A591" s="600" t="s">
        <v>604</v>
      </c>
      <c r="B591" s="601">
        <v>0</v>
      </c>
    </row>
    <row r="592" customHeight="1" spans="1:2">
      <c r="A592" s="600" t="s">
        <v>605</v>
      </c>
      <c r="B592" s="601">
        <v>0</v>
      </c>
    </row>
    <row r="593" customHeight="1" spans="1:2">
      <c r="A593" s="600" t="s">
        <v>606</v>
      </c>
      <c r="B593" s="601">
        <v>2863</v>
      </c>
    </row>
    <row r="594" customHeight="1" spans="1:2">
      <c r="A594" s="600" t="s">
        <v>607</v>
      </c>
      <c r="B594" s="601">
        <v>0</v>
      </c>
    </row>
    <row r="595" customHeight="1" spans="1:2">
      <c r="A595" s="600" t="s">
        <v>608</v>
      </c>
      <c r="B595" s="601">
        <v>0</v>
      </c>
    </row>
    <row r="596" customHeight="1" spans="1:2">
      <c r="A596" s="600" t="s">
        <v>609</v>
      </c>
      <c r="B596" s="601">
        <v>400</v>
      </c>
    </row>
    <row r="597" customHeight="1" spans="1:2">
      <c r="A597" s="600" t="s">
        <v>610</v>
      </c>
      <c r="B597" s="601">
        <v>500</v>
      </c>
    </row>
    <row r="598" customHeight="1" spans="1:2">
      <c r="A598" s="600" t="s">
        <v>611</v>
      </c>
      <c r="B598" s="601">
        <v>40</v>
      </c>
    </row>
    <row r="599" customHeight="1" spans="1:2">
      <c r="A599" s="600" t="s">
        <v>612</v>
      </c>
      <c r="B599" s="601">
        <v>20</v>
      </c>
    </row>
    <row r="600" customHeight="1" spans="1:2">
      <c r="A600" s="600" t="s">
        <v>613</v>
      </c>
      <c r="B600" s="601">
        <v>0</v>
      </c>
    </row>
    <row r="601" customHeight="1" spans="1:2">
      <c r="A601" s="600" t="s">
        <v>614</v>
      </c>
      <c r="B601" s="601">
        <v>0</v>
      </c>
    </row>
    <row r="602" customHeight="1" spans="1:2">
      <c r="A602" s="600" t="s">
        <v>615</v>
      </c>
      <c r="B602" s="601">
        <v>1903</v>
      </c>
    </row>
    <row r="603" customHeight="1" spans="1:2">
      <c r="A603" s="600" t="s">
        <v>616</v>
      </c>
      <c r="B603" s="601">
        <v>2357</v>
      </c>
    </row>
    <row r="604" customHeight="1" spans="1:2">
      <c r="A604" s="600" t="s">
        <v>617</v>
      </c>
      <c r="B604" s="601">
        <v>566</v>
      </c>
    </row>
    <row r="605" customHeight="1" spans="1:2">
      <c r="A605" s="600" t="s">
        <v>618</v>
      </c>
      <c r="B605" s="601">
        <v>530</v>
      </c>
    </row>
    <row r="606" customHeight="1" spans="1:2">
      <c r="A606" s="600" t="s">
        <v>619</v>
      </c>
      <c r="B606" s="601">
        <v>199</v>
      </c>
    </row>
    <row r="607" customHeight="1" spans="1:2">
      <c r="A607" s="600" t="s">
        <v>620</v>
      </c>
      <c r="B607" s="601">
        <v>67</v>
      </c>
    </row>
    <row r="608" customHeight="1" spans="1:2">
      <c r="A608" s="600" t="s">
        <v>621</v>
      </c>
      <c r="B608" s="601">
        <v>250</v>
      </c>
    </row>
    <row r="609" customHeight="1" spans="1:2">
      <c r="A609" s="600" t="s">
        <v>622</v>
      </c>
      <c r="B609" s="601">
        <v>0</v>
      </c>
    </row>
    <row r="610" customHeight="1" spans="1:2">
      <c r="A610" s="600" t="s">
        <v>623</v>
      </c>
      <c r="B610" s="601">
        <v>745</v>
      </c>
    </row>
    <row r="611" customHeight="1" spans="1:2">
      <c r="A611" s="600" t="s">
        <v>624</v>
      </c>
      <c r="B611" s="601">
        <v>1035</v>
      </c>
    </row>
    <row r="612" customHeight="1" spans="1:2">
      <c r="A612" s="600" t="s">
        <v>625</v>
      </c>
      <c r="B612" s="601">
        <v>375</v>
      </c>
    </row>
    <row r="613" customHeight="1" spans="1:2">
      <c r="A613" s="600" t="s">
        <v>626</v>
      </c>
      <c r="B613" s="601">
        <v>15</v>
      </c>
    </row>
    <row r="614" customHeight="1" spans="1:2">
      <c r="A614" s="600" t="s">
        <v>627</v>
      </c>
      <c r="B614" s="601">
        <v>1</v>
      </c>
    </row>
    <row r="615" customHeight="1" spans="1:2">
      <c r="A615" s="600" t="s">
        <v>628</v>
      </c>
      <c r="B615" s="601">
        <v>0</v>
      </c>
    </row>
    <row r="616" customHeight="1" spans="1:2">
      <c r="A616" s="600" t="s">
        <v>629</v>
      </c>
      <c r="B616" s="601">
        <v>103</v>
      </c>
    </row>
    <row r="617" customHeight="1" spans="1:2">
      <c r="A617" s="600" t="s">
        <v>630</v>
      </c>
      <c r="B617" s="601">
        <v>541</v>
      </c>
    </row>
    <row r="618" customHeight="1" spans="1:2">
      <c r="A618" s="600" t="s">
        <v>631</v>
      </c>
      <c r="B618" s="601">
        <v>979</v>
      </c>
    </row>
    <row r="619" customHeight="1" spans="1:2">
      <c r="A619" s="600" t="s">
        <v>632</v>
      </c>
      <c r="B619" s="601">
        <v>118</v>
      </c>
    </row>
    <row r="620" customHeight="1" spans="1:2">
      <c r="A620" s="600" t="s">
        <v>633</v>
      </c>
      <c r="B620" s="601">
        <v>671</v>
      </c>
    </row>
    <row r="621" customHeight="1" spans="1:2">
      <c r="A621" s="600" t="s">
        <v>634</v>
      </c>
      <c r="B621" s="601">
        <v>0</v>
      </c>
    </row>
    <row r="622" customHeight="1" spans="1:2">
      <c r="A622" s="600" t="s">
        <v>635</v>
      </c>
      <c r="B622" s="601">
        <v>150</v>
      </c>
    </row>
    <row r="623" customHeight="1" spans="1:2">
      <c r="A623" s="600" t="s">
        <v>636</v>
      </c>
      <c r="B623" s="601">
        <v>0</v>
      </c>
    </row>
    <row r="624" customHeight="1" spans="1:2">
      <c r="A624" s="600" t="s">
        <v>637</v>
      </c>
      <c r="B624" s="601">
        <v>40</v>
      </c>
    </row>
    <row r="625" customHeight="1" spans="1:2">
      <c r="A625" s="600" t="s">
        <v>638</v>
      </c>
      <c r="B625" s="601">
        <v>0</v>
      </c>
    </row>
    <row r="626" customHeight="1" spans="1:2">
      <c r="A626" s="600" t="s">
        <v>639</v>
      </c>
      <c r="B626" s="601">
        <v>1527</v>
      </c>
    </row>
    <row r="627" customHeight="1" spans="1:2">
      <c r="A627" s="600" t="s">
        <v>203</v>
      </c>
      <c r="B627" s="601">
        <v>92</v>
      </c>
    </row>
    <row r="628" customHeight="1" spans="1:2">
      <c r="A628" s="600" t="s">
        <v>204</v>
      </c>
      <c r="B628" s="601">
        <v>0</v>
      </c>
    </row>
    <row r="629" customHeight="1" spans="1:2">
      <c r="A629" s="600" t="s">
        <v>205</v>
      </c>
      <c r="B629" s="601">
        <v>0</v>
      </c>
    </row>
    <row r="630" customHeight="1" spans="1:2">
      <c r="A630" s="600" t="s">
        <v>640</v>
      </c>
      <c r="B630" s="601">
        <v>0</v>
      </c>
    </row>
    <row r="631" customHeight="1" spans="1:2">
      <c r="A631" s="600" t="s">
        <v>641</v>
      </c>
      <c r="B631" s="601">
        <v>0</v>
      </c>
    </row>
    <row r="632" customHeight="1" spans="1:2">
      <c r="A632" s="600" t="s">
        <v>642</v>
      </c>
      <c r="B632" s="601">
        <v>0</v>
      </c>
    </row>
    <row r="633" customHeight="1" spans="1:2">
      <c r="A633" s="600" t="s">
        <v>643</v>
      </c>
      <c r="B633" s="601">
        <v>498</v>
      </c>
    </row>
    <row r="634" customHeight="1" spans="1:2">
      <c r="A634" s="600" t="s">
        <v>644</v>
      </c>
      <c r="B634" s="601">
        <v>937</v>
      </c>
    </row>
    <row r="635" customHeight="1" spans="1:2">
      <c r="A635" s="600" t="s">
        <v>645</v>
      </c>
      <c r="B635" s="601">
        <v>0</v>
      </c>
    </row>
    <row r="636" customHeight="1" spans="1:2">
      <c r="A636" s="600" t="s">
        <v>203</v>
      </c>
      <c r="B636" s="601">
        <v>0</v>
      </c>
    </row>
    <row r="637" customHeight="1" spans="1:2">
      <c r="A637" s="600" t="s">
        <v>204</v>
      </c>
      <c r="B637" s="601">
        <v>0</v>
      </c>
    </row>
    <row r="638" customHeight="1" spans="1:2">
      <c r="A638" s="600" t="s">
        <v>205</v>
      </c>
      <c r="B638" s="601">
        <v>0</v>
      </c>
    </row>
    <row r="639" customHeight="1" spans="1:2">
      <c r="A639" s="600" t="s">
        <v>646</v>
      </c>
      <c r="B639" s="601">
        <v>0</v>
      </c>
    </row>
    <row r="640" customHeight="1" spans="1:2">
      <c r="A640" s="600" t="s">
        <v>647</v>
      </c>
      <c r="B640" s="601">
        <v>2276</v>
      </c>
    </row>
    <row r="641" customHeight="1" spans="1:2">
      <c r="A641" s="600" t="s">
        <v>648</v>
      </c>
      <c r="B641" s="601">
        <v>1260</v>
      </c>
    </row>
    <row r="642" customHeight="1" spans="1:2">
      <c r="A642" s="600" t="s">
        <v>649</v>
      </c>
      <c r="B642" s="601">
        <v>1016</v>
      </c>
    </row>
    <row r="643" customHeight="1" spans="1:2">
      <c r="A643" s="600" t="s">
        <v>650</v>
      </c>
      <c r="B643" s="601">
        <v>0</v>
      </c>
    </row>
    <row r="644" customHeight="1" spans="1:2">
      <c r="A644" s="600" t="s">
        <v>651</v>
      </c>
      <c r="B644" s="601">
        <v>0</v>
      </c>
    </row>
    <row r="645" customHeight="1" spans="1:2">
      <c r="A645" s="600" t="s">
        <v>652</v>
      </c>
      <c r="B645" s="601">
        <v>0</v>
      </c>
    </row>
    <row r="646" customHeight="1" spans="1:2">
      <c r="A646" s="600" t="s">
        <v>653</v>
      </c>
      <c r="B646" s="601">
        <v>6380</v>
      </c>
    </row>
    <row r="647" customHeight="1" spans="1:2">
      <c r="A647" s="600" t="s">
        <v>654</v>
      </c>
      <c r="B647" s="601">
        <v>0</v>
      </c>
    </row>
    <row r="648" customHeight="1" spans="1:2">
      <c r="A648" s="600" t="s">
        <v>655</v>
      </c>
      <c r="B648" s="601">
        <v>6380</v>
      </c>
    </row>
    <row r="649" customHeight="1" spans="1:2">
      <c r="A649" s="600" t="s">
        <v>656</v>
      </c>
      <c r="B649" s="601">
        <v>0</v>
      </c>
    </row>
    <row r="650" customHeight="1" spans="1:2">
      <c r="A650" s="600" t="s">
        <v>657</v>
      </c>
      <c r="B650" s="601">
        <v>0</v>
      </c>
    </row>
    <row r="651" customHeight="1" spans="1:2">
      <c r="A651" s="600" t="s">
        <v>658</v>
      </c>
      <c r="B651" s="601">
        <v>0</v>
      </c>
    </row>
    <row r="652" customHeight="1" spans="1:2">
      <c r="A652" s="600" t="s">
        <v>659</v>
      </c>
      <c r="B652" s="601">
        <v>240</v>
      </c>
    </row>
    <row r="653" customHeight="1" spans="1:2">
      <c r="A653" s="600" t="s">
        <v>660</v>
      </c>
      <c r="B653" s="601">
        <v>12</v>
      </c>
    </row>
    <row r="654" customHeight="1" spans="1:2">
      <c r="A654" s="600" t="s">
        <v>661</v>
      </c>
      <c r="B654" s="601">
        <v>228</v>
      </c>
    </row>
    <row r="655" customHeight="1" spans="1:2">
      <c r="A655" s="600" t="s">
        <v>662</v>
      </c>
      <c r="B655" s="601">
        <v>0</v>
      </c>
    </row>
    <row r="656" customHeight="1" spans="1:2">
      <c r="A656" s="600" t="s">
        <v>663</v>
      </c>
      <c r="B656" s="601">
        <v>0</v>
      </c>
    </row>
    <row r="657" customHeight="1" spans="1:2">
      <c r="A657" s="600" t="s">
        <v>664</v>
      </c>
      <c r="B657" s="601">
        <v>0</v>
      </c>
    </row>
    <row r="658" customHeight="1" spans="1:2">
      <c r="A658" s="600" t="s">
        <v>665</v>
      </c>
      <c r="B658" s="601">
        <v>0</v>
      </c>
    </row>
    <row r="659" customHeight="1" spans="1:2">
      <c r="A659" s="600" t="s">
        <v>666</v>
      </c>
      <c r="B659" s="601">
        <v>0</v>
      </c>
    </row>
    <row r="660" customHeight="1" spans="1:2">
      <c r="A660" s="600" t="s">
        <v>667</v>
      </c>
      <c r="B660" s="601">
        <v>0</v>
      </c>
    </row>
    <row r="661" customHeight="1" spans="1:2">
      <c r="A661" s="600" t="s">
        <v>668</v>
      </c>
      <c r="B661" s="601">
        <v>0</v>
      </c>
    </row>
    <row r="662" customHeight="1" spans="1:2">
      <c r="A662" s="600" t="s">
        <v>669</v>
      </c>
      <c r="B662" s="601">
        <v>0</v>
      </c>
    </row>
    <row r="663" customHeight="1" spans="1:2">
      <c r="A663" s="600" t="s">
        <v>670</v>
      </c>
      <c r="B663" s="601">
        <v>215</v>
      </c>
    </row>
    <row r="664" customHeight="1" spans="1:2">
      <c r="A664" s="600" t="s">
        <v>203</v>
      </c>
      <c r="B664" s="601">
        <v>112</v>
      </c>
    </row>
    <row r="665" customHeight="1" spans="1:2">
      <c r="A665" s="600" t="s">
        <v>204</v>
      </c>
      <c r="B665" s="601">
        <v>0</v>
      </c>
    </row>
    <row r="666" customHeight="1" spans="1:2">
      <c r="A666" s="600" t="s">
        <v>205</v>
      </c>
      <c r="B666" s="601">
        <v>0</v>
      </c>
    </row>
    <row r="667" customHeight="1" spans="1:2">
      <c r="A667" s="600" t="s">
        <v>671</v>
      </c>
      <c r="B667" s="601">
        <v>5</v>
      </c>
    </row>
    <row r="668" customHeight="1" spans="1:2">
      <c r="A668" s="600" t="s">
        <v>672</v>
      </c>
      <c r="B668" s="601">
        <v>0</v>
      </c>
    </row>
    <row r="669" customHeight="1" spans="1:2">
      <c r="A669" s="600" t="s">
        <v>212</v>
      </c>
      <c r="B669" s="601">
        <v>81</v>
      </c>
    </row>
    <row r="670" customHeight="1" spans="1:2">
      <c r="A670" s="600" t="s">
        <v>673</v>
      </c>
      <c r="B670" s="601">
        <v>17</v>
      </c>
    </row>
    <row r="671" customHeight="1" spans="1:2">
      <c r="A671" s="600" t="s">
        <v>674</v>
      </c>
      <c r="B671" s="601">
        <v>2</v>
      </c>
    </row>
    <row r="672" customHeight="1" spans="1:2">
      <c r="A672" s="600" t="s">
        <v>675</v>
      </c>
      <c r="B672" s="601">
        <v>2</v>
      </c>
    </row>
    <row r="673" customHeight="1" spans="1:2">
      <c r="A673" s="600" t="s">
        <v>676</v>
      </c>
      <c r="B673" s="601">
        <v>0</v>
      </c>
    </row>
    <row r="674" customHeight="1" spans="1:2">
      <c r="A674" s="600" t="s">
        <v>677</v>
      </c>
      <c r="B674" s="601">
        <v>251</v>
      </c>
    </row>
    <row r="675" customHeight="1" spans="1:2">
      <c r="A675" s="600" t="s">
        <v>678</v>
      </c>
      <c r="B675" s="601">
        <v>251</v>
      </c>
    </row>
    <row r="676" customHeight="1" spans="1:2">
      <c r="A676" s="600" t="s">
        <v>679</v>
      </c>
      <c r="B676" s="601">
        <v>21348</v>
      </c>
    </row>
    <row r="677" customHeight="1" spans="1:2">
      <c r="A677" s="600" t="s">
        <v>680</v>
      </c>
      <c r="B677" s="601">
        <v>249</v>
      </c>
    </row>
    <row r="678" customHeight="1" spans="1:2">
      <c r="A678" s="600" t="s">
        <v>203</v>
      </c>
      <c r="B678" s="601">
        <v>130</v>
      </c>
    </row>
    <row r="679" customHeight="1" spans="1:2">
      <c r="A679" s="600" t="s">
        <v>204</v>
      </c>
      <c r="B679" s="601">
        <v>20</v>
      </c>
    </row>
    <row r="680" customHeight="1" spans="1:2">
      <c r="A680" s="600" t="s">
        <v>205</v>
      </c>
      <c r="B680" s="601">
        <v>0</v>
      </c>
    </row>
    <row r="681" customHeight="1" spans="1:2">
      <c r="A681" s="600" t="s">
        <v>681</v>
      </c>
      <c r="B681" s="601">
        <v>99</v>
      </c>
    </row>
    <row r="682" customHeight="1" spans="1:2">
      <c r="A682" s="600" t="s">
        <v>682</v>
      </c>
      <c r="B682" s="601">
        <v>3627</v>
      </c>
    </row>
    <row r="683" customHeight="1" spans="1:2">
      <c r="A683" s="600" t="s">
        <v>683</v>
      </c>
      <c r="B683" s="601">
        <v>3034</v>
      </c>
    </row>
    <row r="684" customHeight="1" spans="1:2">
      <c r="A684" s="600" t="s">
        <v>684</v>
      </c>
      <c r="B684" s="601">
        <v>423</v>
      </c>
    </row>
    <row r="685" customHeight="1" spans="1:2">
      <c r="A685" s="600" t="s">
        <v>685</v>
      </c>
      <c r="B685" s="601">
        <v>0</v>
      </c>
    </row>
    <row r="686" customHeight="1" spans="1:2">
      <c r="A686" s="600" t="s">
        <v>686</v>
      </c>
      <c r="B686" s="601">
        <v>0</v>
      </c>
    </row>
    <row r="687" customHeight="1" spans="1:2">
      <c r="A687" s="600" t="s">
        <v>687</v>
      </c>
      <c r="B687" s="601">
        <v>0</v>
      </c>
    </row>
    <row r="688" customHeight="1" spans="1:2">
      <c r="A688" s="600" t="s">
        <v>688</v>
      </c>
      <c r="B688" s="601">
        <v>0</v>
      </c>
    </row>
    <row r="689" customHeight="1" spans="1:2">
      <c r="A689" s="600" t="s">
        <v>689</v>
      </c>
      <c r="B689" s="601">
        <v>0</v>
      </c>
    </row>
    <row r="690" customHeight="1" spans="1:2">
      <c r="A690" s="600" t="s">
        <v>690</v>
      </c>
      <c r="B690" s="601">
        <v>0</v>
      </c>
    </row>
    <row r="691" customHeight="1" spans="1:2">
      <c r="A691" s="600" t="s">
        <v>691</v>
      </c>
      <c r="B691" s="601">
        <v>0</v>
      </c>
    </row>
    <row r="692" customHeight="1" spans="1:2">
      <c r="A692" s="600" t="s">
        <v>692</v>
      </c>
      <c r="B692" s="601">
        <v>0</v>
      </c>
    </row>
    <row r="693" customHeight="1" spans="1:2">
      <c r="A693" s="600" t="s">
        <v>693</v>
      </c>
      <c r="B693" s="601">
        <v>0</v>
      </c>
    </row>
    <row r="694" customHeight="1" spans="1:2">
      <c r="A694" s="600" t="s">
        <v>694</v>
      </c>
      <c r="B694" s="601">
        <v>0</v>
      </c>
    </row>
    <row r="695" customHeight="1" spans="1:2">
      <c r="A695" s="600" t="s">
        <v>695</v>
      </c>
      <c r="B695" s="601">
        <v>170</v>
      </c>
    </row>
    <row r="696" customHeight="1" spans="1:2">
      <c r="A696" s="600" t="s">
        <v>696</v>
      </c>
      <c r="B696" s="601">
        <v>3806</v>
      </c>
    </row>
    <row r="697" customHeight="1" spans="1:2">
      <c r="A697" s="600" t="s">
        <v>697</v>
      </c>
      <c r="B697" s="601">
        <v>0</v>
      </c>
    </row>
    <row r="698" customHeight="1" spans="1:2">
      <c r="A698" s="600" t="s">
        <v>698</v>
      </c>
      <c r="B698" s="601">
        <v>3596</v>
      </c>
    </row>
    <row r="699" customHeight="1" spans="1:2">
      <c r="A699" s="600" t="s">
        <v>699</v>
      </c>
      <c r="B699" s="601">
        <v>210</v>
      </c>
    </row>
    <row r="700" customHeight="1" spans="1:2">
      <c r="A700" s="600" t="s">
        <v>700</v>
      </c>
      <c r="B700" s="601">
        <v>4194</v>
      </c>
    </row>
    <row r="701" customHeight="1" spans="1:2">
      <c r="A701" s="600" t="s">
        <v>701</v>
      </c>
      <c r="B701" s="601">
        <v>405</v>
      </c>
    </row>
    <row r="702" customHeight="1" spans="1:2">
      <c r="A702" s="600" t="s">
        <v>702</v>
      </c>
      <c r="B702" s="601">
        <v>211</v>
      </c>
    </row>
    <row r="703" customHeight="1" spans="1:2">
      <c r="A703" s="600" t="s">
        <v>703</v>
      </c>
      <c r="B703" s="601">
        <v>574</v>
      </c>
    </row>
    <row r="704" customHeight="1" spans="1:2">
      <c r="A704" s="600" t="s">
        <v>704</v>
      </c>
      <c r="B704" s="601">
        <v>0</v>
      </c>
    </row>
    <row r="705" customHeight="1" spans="1:2">
      <c r="A705" s="600" t="s">
        <v>705</v>
      </c>
      <c r="B705" s="601">
        <v>0</v>
      </c>
    </row>
    <row r="706" customHeight="1" spans="1:2">
      <c r="A706" s="600" t="s">
        <v>706</v>
      </c>
      <c r="B706" s="601">
        <v>5</v>
      </c>
    </row>
    <row r="707" customHeight="1" spans="1:2">
      <c r="A707" s="600" t="s">
        <v>707</v>
      </c>
      <c r="B707" s="601">
        <v>0</v>
      </c>
    </row>
    <row r="708" customHeight="1" spans="1:2">
      <c r="A708" s="600" t="s">
        <v>708</v>
      </c>
      <c r="B708" s="601">
        <v>1769</v>
      </c>
    </row>
    <row r="709" customHeight="1" spans="1:2">
      <c r="A709" s="600" t="s">
        <v>709</v>
      </c>
      <c r="B709" s="601">
        <v>885</v>
      </c>
    </row>
    <row r="710" customHeight="1" spans="1:2">
      <c r="A710" s="600" t="s">
        <v>710</v>
      </c>
      <c r="B710" s="601">
        <v>126</v>
      </c>
    </row>
    <row r="711" customHeight="1" spans="1:2">
      <c r="A711" s="600" t="s">
        <v>711</v>
      </c>
      <c r="B711" s="601">
        <v>219</v>
      </c>
    </row>
    <row r="712" customHeight="1" spans="1:2">
      <c r="A712" s="600" t="s">
        <v>712</v>
      </c>
      <c r="B712" s="601">
        <v>40</v>
      </c>
    </row>
    <row r="713" customHeight="1" spans="1:2">
      <c r="A713" s="600" t="s">
        <v>713</v>
      </c>
      <c r="B713" s="601">
        <v>40</v>
      </c>
    </row>
    <row r="714" customHeight="1" spans="1:2">
      <c r="A714" s="600" t="s">
        <v>714</v>
      </c>
      <c r="B714" s="601">
        <v>0</v>
      </c>
    </row>
    <row r="715" customHeight="1" spans="1:2">
      <c r="A715" s="600" t="s">
        <v>715</v>
      </c>
      <c r="B715" s="601">
        <v>824</v>
      </c>
    </row>
    <row r="716" customHeight="1" spans="1:2">
      <c r="A716" s="600" t="s">
        <v>716</v>
      </c>
      <c r="B716" s="601">
        <v>0</v>
      </c>
    </row>
    <row r="717" customHeight="1" spans="1:2">
      <c r="A717" s="600" t="s">
        <v>717</v>
      </c>
      <c r="B717" s="601">
        <v>697</v>
      </c>
    </row>
    <row r="718" customHeight="1" spans="1:2">
      <c r="A718" s="600" t="s">
        <v>718</v>
      </c>
      <c r="B718" s="601">
        <v>127</v>
      </c>
    </row>
    <row r="719" customHeight="1" spans="1:2">
      <c r="A719" s="600" t="s">
        <v>719</v>
      </c>
      <c r="B719" s="601">
        <v>5151</v>
      </c>
    </row>
    <row r="720" customHeight="1" spans="1:2">
      <c r="A720" s="600" t="s">
        <v>720</v>
      </c>
      <c r="B720" s="601">
        <v>1562</v>
      </c>
    </row>
    <row r="721" customHeight="1" spans="1:2">
      <c r="A721" s="600" t="s">
        <v>721</v>
      </c>
      <c r="B721" s="601">
        <v>3427</v>
      </c>
    </row>
    <row r="722" customHeight="1" spans="1:2">
      <c r="A722" s="600" t="s">
        <v>722</v>
      </c>
      <c r="B722" s="601">
        <v>0</v>
      </c>
    </row>
    <row r="723" customHeight="1" spans="1:2">
      <c r="A723" s="600" t="s">
        <v>723</v>
      </c>
      <c r="B723" s="601">
        <v>162</v>
      </c>
    </row>
    <row r="724" customHeight="1" spans="1:2">
      <c r="A724" s="600" t="s">
        <v>724</v>
      </c>
      <c r="B724" s="601">
        <v>127</v>
      </c>
    </row>
    <row r="725" customHeight="1" spans="1:2">
      <c r="A725" s="600" t="s">
        <v>725</v>
      </c>
      <c r="B725" s="601">
        <v>0</v>
      </c>
    </row>
    <row r="726" customHeight="1" spans="1:2">
      <c r="A726" s="600" t="s">
        <v>726</v>
      </c>
      <c r="B726" s="601">
        <v>127</v>
      </c>
    </row>
    <row r="727" customHeight="1" spans="1:2">
      <c r="A727" s="600" t="s">
        <v>727</v>
      </c>
      <c r="B727" s="601">
        <v>0</v>
      </c>
    </row>
    <row r="728" customHeight="1" spans="1:2">
      <c r="A728" s="600" t="s">
        <v>728</v>
      </c>
      <c r="B728" s="601">
        <v>2386</v>
      </c>
    </row>
    <row r="729" customHeight="1" spans="1:2">
      <c r="A729" s="600" t="s">
        <v>729</v>
      </c>
      <c r="B729" s="601">
        <v>2318</v>
      </c>
    </row>
    <row r="730" customHeight="1" spans="1:2">
      <c r="A730" s="600" t="s">
        <v>730</v>
      </c>
      <c r="B730" s="601">
        <v>0</v>
      </c>
    </row>
    <row r="731" customHeight="1" spans="1:2">
      <c r="A731" s="600" t="s">
        <v>731</v>
      </c>
      <c r="B731" s="601">
        <v>68</v>
      </c>
    </row>
    <row r="732" customHeight="1" spans="1:2">
      <c r="A732" s="600" t="s">
        <v>732</v>
      </c>
      <c r="B732" s="601">
        <v>169</v>
      </c>
    </row>
    <row r="733" customHeight="1" spans="1:2">
      <c r="A733" s="600" t="s">
        <v>733</v>
      </c>
      <c r="B733" s="601">
        <v>169</v>
      </c>
    </row>
    <row r="734" customHeight="1" spans="1:2">
      <c r="A734" s="600" t="s">
        <v>734</v>
      </c>
      <c r="B734" s="601">
        <v>0</v>
      </c>
    </row>
    <row r="735" customHeight="1" spans="1:2">
      <c r="A735" s="600" t="s">
        <v>735</v>
      </c>
      <c r="B735" s="601">
        <v>430</v>
      </c>
    </row>
    <row r="736" customHeight="1" spans="1:2">
      <c r="A736" s="600" t="s">
        <v>203</v>
      </c>
      <c r="B736" s="601">
        <v>318</v>
      </c>
    </row>
    <row r="737" customHeight="1" spans="1:2">
      <c r="A737" s="600" t="s">
        <v>204</v>
      </c>
      <c r="B737" s="601">
        <v>44</v>
      </c>
    </row>
    <row r="738" customHeight="1" spans="1:2">
      <c r="A738" s="600" t="s">
        <v>205</v>
      </c>
      <c r="B738" s="601">
        <v>0</v>
      </c>
    </row>
    <row r="739" customHeight="1" spans="1:2">
      <c r="A739" s="600" t="s">
        <v>244</v>
      </c>
      <c r="B739" s="601">
        <v>0</v>
      </c>
    </row>
    <row r="740" customHeight="1" spans="1:2">
      <c r="A740" s="600" t="s">
        <v>736</v>
      </c>
      <c r="B740" s="601">
        <v>0</v>
      </c>
    </row>
    <row r="741" customHeight="1" spans="1:2">
      <c r="A741" s="600" t="s">
        <v>737</v>
      </c>
      <c r="B741" s="601">
        <v>0</v>
      </c>
    </row>
    <row r="742" customHeight="1" spans="1:2">
      <c r="A742" s="600" t="s">
        <v>212</v>
      </c>
      <c r="B742" s="601">
        <v>43</v>
      </c>
    </row>
    <row r="743" customHeight="1" spans="1:2">
      <c r="A743" s="600" t="s">
        <v>738</v>
      </c>
      <c r="B743" s="601">
        <v>25</v>
      </c>
    </row>
    <row r="744" customHeight="1" spans="1:2">
      <c r="A744" s="600" t="s">
        <v>739</v>
      </c>
      <c r="B744" s="601">
        <v>0</v>
      </c>
    </row>
    <row r="745" customHeight="1" spans="1:2">
      <c r="A745" s="600" t="s">
        <v>740</v>
      </c>
      <c r="B745" s="601">
        <v>0</v>
      </c>
    </row>
    <row r="746" customHeight="1" spans="1:2">
      <c r="A746" s="600" t="s">
        <v>741</v>
      </c>
      <c r="B746" s="601">
        <v>345</v>
      </c>
    </row>
    <row r="747" customHeight="1" spans="1:2">
      <c r="A747" s="600" t="s">
        <v>742</v>
      </c>
      <c r="B747" s="601">
        <v>345</v>
      </c>
    </row>
    <row r="748" customHeight="1" spans="1:2">
      <c r="A748" s="600" t="s">
        <v>743</v>
      </c>
      <c r="B748" s="601">
        <v>23411</v>
      </c>
    </row>
    <row r="749" customHeight="1" spans="1:2">
      <c r="A749" s="600" t="s">
        <v>744</v>
      </c>
      <c r="B749" s="601">
        <v>327</v>
      </c>
    </row>
    <row r="750" customHeight="1" spans="1:2">
      <c r="A750" s="600" t="s">
        <v>203</v>
      </c>
      <c r="B750" s="601">
        <v>327</v>
      </c>
    </row>
    <row r="751" customHeight="1" spans="1:2">
      <c r="A751" s="600" t="s">
        <v>204</v>
      </c>
      <c r="B751" s="601">
        <v>0</v>
      </c>
    </row>
    <row r="752" customHeight="1" spans="1:2">
      <c r="A752" s="600" t="s">
        <v>205</v>
      </c>
      <c r="B752" s="601">
        <v>0</v>
      </c>
    </row>
    <row r="753" customHeight="1" spans="1:2">
      <c r="A753" s="600" t="s">
        <v>745</v>
      </c>
      <c r="B753" s="601">
        <v>0</v>
      </c>
    </row>
    <row r="754" customHeight="1" spans="1:2">
      <c r="A754" s="600" t="s">
        <v>746</v>
      </c>
      <c r="B754" s="601">
        <v>0</v>
      </c>
    </row>
    <row r="755" customHeight="1" spans="1:2">
      <c r="A755" s="600" t="s">
        <v>747</v>
      </c>
      <c r="B755" s="601">
        <v>0</v>
      </c>
    </row>
    <row r="756" customHeight="1" spans="1:2">
      <c r="A756" s="600" t="s">
        <v>748</v>
      </c>
      <c r="B756" s="601">
        <v>0</v>
      </c>
    </row>
    <row r="757" customHeight="1" spans="1:2">
      <c r="A757" s="600" t="s">
        <v>749</v>
      </c>
      <c r="B757" s="601">
        <v>0</v>
      </c>
    </row>
    <row r="758" customHeight="1" spans="1:2">
      <c r="A758" s="600" t="s">
        <v>750</v>
      </c>
      <c r="B758" s="601">
        <v>0</v>
      </c>
    </row>
    <row r="759" customHeight="1" spans="1:2">
      <c r="A759" s="600" t="s">
        <v>751</v>
      </c>
      <c r="B759" s="601">
        <v>100</v>
      </c>
    </row>
    <row r="760" customHeight="1" spans="1:2">
      <c r="A760" s="600" t="s">
        <v>752</v>
      </c>
      <c r="B760" s="601">
        <v>0</v>
      </c>
    </row>
    <row r="761" customHeight="1" spans="1:2">
      <c r="A761" s="600" t="s">
        <v>753</v>
      </c>
      <c r="B761" s="601">
        <v>0</v>
      </c>
    </row>
    <row r="762" customHeight="1" spans="1:2">
      <c r="A762" s="600" t="s">
        <v>754</v>
      </c>
      <c r="B762" s="601">
        <v>100</v>
      </c>
    </row>
    <row r="763" customHeight="1" spans="1:2">
      <c r="A763" s="600" t="s">
        <v>755</v>
      </c>
      <c r="B763" s="601">
        <v>2630</v>
      </c>
    </row>
    <row r="764" customHeight="1" spans="1:2">
      <c r="A764" s="600" t="s">
        <v>756</v>
      </c>
      <c r="B764" s="601">
        <v>173</v>
      </c>
    </row>
    <row r="765" customHeight="1" spans="1:2">
      <c r="A765" s="600" t="s">
        <v>757</v>
      </c>
      <c r="B765" s="601">
        <v>1320</v>
      </c>
    </row>
    <row r="766" customHeight="1" spans="1:2">
      <c r="A766" s="600" t="s">
        <v>758</v>
      </c>
      <c r="B766" s="601">
        <v>0</v>
      </c>
    </row>
    <row r="767" customHeight="1" spans="1:2">
      <c r="A767" s="600" t="s">
        <v>759</v>
      </c>
      <c r="B767" s="601">
        <v>50</v>
      </c>
    </row>
    <row r="768" customHeight="1" spans="1:2">
      <c r="A768" s="600" t="s">
        <v>760</v>
      </c>
      <c r="B768" s="601">
        <v>0</v>
      </c>
    </row>
    <row r="769" customHeight="1" spans="1:2">
      <c r="A769" s="600" t="s">
        <v>761</v>
      </c>
      <c r="B769" s="601">
        <v>0</v>
      </c>
    </row>
    <row r="770" customHeight="1" spans="1:2">
      <c r="A770" s="600" t="s">
        <v>762</v>
      </c>
      <c r="B770" s="601">
        <v>600</v>
      </c>
    </row>
    <row r="771" customHeight="1" spans="1:2">
      <c r="A771" s="600" t="s">
        <v>763</v>
      </c>
      <c r="B771" s="601">
        <v>487</v>
      </c>
    </row>
    <row r="772" customHeight="1" spans="1:2">
      <c r="A772" s="600" t="s">
        <v>764</v>
      </c>
      <c r="B772" s="601">
        <v>10123</v>
      </c>
    </row>
    <row r="773" customHeight="1" spans="1:2">
      <c r="A773" s="600" t="s">
        <v>765</v>
      </c>
      <c r="B773" s="601">
        <v>9943</v>
      </c>
    </row>
    <row r="774" customHeight="1" spans="1:2">
      <c r="A774" s="600" t="s">
        <v>766</v>
      </c>
      <c r="B774" s="601">
        <v>180</v>
      </c>
    </row>
    <row r="775" customHeight="1" spans="1:2">
      <c r="A775" s="600" t="s">
        <v>767</v>
      </c>
      <c r="B775" s="601">
        <v>0</v>
      </c>
    </row>
    <row r="776" customHeight="1" spans="1:2">
      <c r="A776" s="600" t="s">
        <v>768</v>
      </c>
      <c r="B776" s="601">
        <v>0</v>
      </c>
    </row>
    <row r="777" customHeight="1" spans="1:2">
      <c r="A777" s="600" t="s">
        <v>769</v>
      </c>
      <c r="B777" s="601">
        <v>153</v>
      </c>
    </row>
    <row r="778" customHeight="1" spans="1:2">
      <c r="A778" s="600" t="s">
        <v>770</v>
      </c>
      <c r="B778" s="601">
        <v>0</v>
      </c>
    </row>
    <row r="779" customHeight="1" spans="1:2">
      <c r="A779" s="600" t="s">
        <v>771</v>
      </c>
      <c r="B779" s="601">
        <v>0</v>
      </c>
    </row>
    <row r="780" customHeight="1" spans="1:2">
      <c r="A780" s="600" t="s">
        <v>772</v>
      </c>
      <c r="B780" s="601">
        <v>153</v>
      </c>
    </row>
    <row r="781" customHeight="1" spans="1:2">
      <c r="A781" s="600" t="s">
        <v>773</v>
      </c>
      <c r="B781" s="601">
        <v>0</v>
      </c>
    </row>
    <row r="782" customHeight="1" spans="1:2">
      <c r="A782" s="600" t="s">
        <v>774</v>
      </c>
      <c r="B782" s="601">
        <v>0</v>
      </c>
    </row>
    <row r="783" customHeight="1" spans="1:2">
      <c r="A783" s="600" t="s">
        <v>775</v>
      </c>
      <c r="B783" s="601">
        <v>0</v>
      </c>
    </row>
    <row r="784" customHeight="1" spans="1:2">
      <c r="A784" s="600" t="s">
        <v>776</v>
      </c>
      <c r="B784" s="601">
        <v>7589</v>
      </c>
    </row>
    <row r="785" customHeight="1" spans="1:2">
      <c r="A785" s="600" t="s">
        <v>777</v>
      </c>
      <c r="B785" s="601">
        <v>3100</v>
      </c>
    </row>
    <row r="786" customHeight="1" spans="1:2">
      <c r="A786" s="600" t="s">
        <v>778</v>
      </c>
      <c r="B786" s="601">
        <v>0</v>
      </c>
    </row>
    <row r="787" customHeight="1" spans="1:2">
      <c r="A787" s="600" t="s">
        <v>779</v>
      </c>
      <c r="B787" s="601">
        <v>0</v>
      </c>
    </row>
    <row r="788" customHeight="1" spans="1:2">
      <c r="A788" s="600" t="s">
        <v>780</v>
      </c>
      <c r="B788" s="601">
        <v>0</v>
      </c>
    </row>
    <row r="789" customHeight="1" spans="1:2">
      <c r="A789" s="600" t="s">
        <v>781</v>
      </c>
      <c r="B789" s="601">
        <v>4489</v>
      </c>
    </row>
    <row r="790" customHeight="1" spans="1:2">
      <c r="A790" s="600" t="s">
        <v>782</v>
      </c>
      <c r="B790" s="601">
        <v>0</v>
      </c>
    </row>
    <row r="791" customHeight="1" spans="1:2">
      <c r="A791" s="600" t="s">
        <v>783</v>
      </c>
      <c r="B791" s="601">
        <v>0</v>
      </c>
    </row>
    <row r="792" customHeight="1" spans="1:2">
      <c r="A792" s="600" t="s">
        <v>784</v>
      </c>
      <c r="B792" s="601">
        <v>0</v>
      </c>
    </row>
    <row r="793" customHeight="1" spans="1:2">
      <c r="A793" s="600" t="s">
        <v>785</v>
      </c>
      <c r="B793" s="601">
        <v>0</v>
      </c>
    </row>
    <row r="794" customHeight="1" spans="1:2">
      <c r="A794" s="600" t="s">
        <v>786</v>
      </c>
      <c r="B794" s="601">
        <v>0</v>
      </c>
    </row>
    <row r="795" customHeight="1" spans="1:2">
      <c r="A795" s="600" t="s">
        <v>787</v>
      </c>
      <c r="B795" s="601">
        <v>0</v>
      </c>
    </row>
    <row r="796" customHeight="1" spans="1:2">
      <c r="A796" s="600" t="s">
        <v>788</v>
      </c>
      <c r="B796" s="601">
        <v>0</v>
      </c>
    </row>
    <row r="797" customHeight="1" spans="1:2">
      <c r="A797" s="600" t="s">
        <v>789</v>
      </c>
      <c r="B797" s="601">
        <v>0</v>
      </c>
    </row>
    <row r="798" customHeight="1" spans="1:2">
      <c r="A798" s="600" t="s">
        <v>790</v>
      </c>
      <c r="B798" s="601">
        <v>1467</v>
      </c>
    </row>
    <row r="799" customHeight="1" spans="1:2">
      <c r="A799" s="600" t="s">
        <v>791</v>
      </c>
      <c r="B799" s="601">
        <v>1467</v>
      </c>
    </row>
    <row r="800" customHeight="1" spans="1:2">
      <c r="A800" s="600" t="s">
        <v>792</v>
      </c>
      <c r="B800" s="601">
        <v>406</v>
      </c>
    </row>
    <row r="801" customHeight="1" spans="1:2">
      <c r="A801" s="600" t="s">
        <v>793</v>
      </c>
      <c r="B801" s="601">
        <v>0</v>
      </c>
    </row>
    <row r="802" customHeight="1" spans="1:2">
      <c r="A802" s="600" t="s">
        <v>794</v>
      </c>
      <c r="B802" s="601">
        <v>271</v>
      </c>
    </row>
    <row r="803" customHeight="1" spans="1:2">
      <c r="A803" s="600" t="s">
        <v>795</v>
      </c>
      <c r="B803" s="601">
        <v>92</v>
      </c>
    </row>
    <row r="804" customHeight="1" spans="1:2">
      <c r="A804" s="600" t="s">
        <v>796</v>
      </c>
      <c r="B804" s="601">
        <v>0</v>
      </c>
    </row>
    <row r="805" customHeight="1" spans="1:2">
      <c r="A805" s="600" t="s">
        <v>797</v>
      </c>
      <c r="B805" s="601">
        <v>43</v>
      </c>
    </row>
    <row r="806" customHeight="1" spans="1:2">
      <c r="A806" s="600" t="s">
        <v>798</v>
      </c>
      <c r="B806" s="601">
        <v>0</v>
      </c>
    </row>
    <row r="807" customHeight="1" spans="1:2">
      <c r="A807" s="600" t="s">
        <v>799</v>
      </c>
      <c r="B807" s="601">
        <v>0</v>
      </c>
    </row>
    <row r="808" customHeight="1" spans="1:2">
      <c r="A808" s="600" t="s">
        <v>800</v>
      </c>
      <c r="B808" s="601">
        <v>0</v>
      </c>
    </row>
    <row r="809" customHeight="1" spans="1:2">
      <c r="A809" s="600" t="s">
        <v>801</v>
      </c>
      <c r="B809" s="601">
        <v>0</v>
      </c>
    </row>
    <row r="810" customHeight="1" spans="1:2">
      <c r="A810" s="600" t="s">
        <v>802</v>
      </c>
      <c r="B810" s="601">
        <v>190</v>
      </c>
    </row>
    <row r="811" customHeight="1" spans="1:2">
      <c r="A811" s="600" t="s">
        <v>203</v>
      </c>
      <c r="B811" s="601">
        <v>0</v>
      </c>
    </row>
    <row r="812" customHeight="1" spans="1:2">
      <c r="A812" s="600" t="s">
        <v>204</v>
      </c>
      <c r="B812" s="601">
        <v>0</v>
      </c>
    </row>
    <row r="813" customHeight="1" spans="1:2">
      <c r="A813" s="600" t="s">
        <v>205</v>
      </c>
      <c r="B813" s="601">
        <v>0</v>
      </c>
    </row>
    <row r="814" customHeight="1" spans="1:2">
      <c r="A814" s="600" t="s">
        <v>803</v>
      </c>
      <c r="B814" s="601">
        <v>0</v>
      </c>
    </row>
    <row r="815" customHeight="1" spans="1:2">
      <c r="A815" s="600" t="s">
        <v>804</v>
      </c>
      <c r="B815" s="601">
        <v>190</v>
      </c>
    </row>
    <row r="816" customHeight="1" spans="1:2">
      <c r="A816" s="600" t="s">
        <v>805</v>
      </c>
      <c r="B816" s="601">
        <v>0</v>
      </c>
    </row>
    <row r="817" customHeight="1" spans="1:2">
      <c r="A817" s="600" t="s">
        <v>806</v>
      </c>
      <c r="B817" s="601">
        <v>0</v>
      </c>
    </row>
    <row r="818" customHeight="1" spans="1:2">
      <c r="A818" s="600" t="s">
        <v>807</v>
      </c>
      <c r="B818" s="601">
        <v>0</v>
      </c>
    </row>
    <row r="819" customHeight="1" spans="1:2">
      <c r="A819" s="600" t="s">
        <v>808</v>
      </c>
      <c r="B819" s="601">
        <v>0</v>
      </c>
    </row>
    <row r="820" customHeight="1" spans="1:2">
      <c r="A820" s="600" t="s">
        <v>809</v>
      </c>
      <c r="B820" s="601">
        <v>0</v>
      </c>
    </row>
    <row r="821" customHeight="1" spans="1:2">
      <c r="A821" s="600" t="s">
        <v>244</v>
      </c>
      <c r="B821" s="601">
        <v>0</v>
      </c>
    </row>
    <row r="822" customHeight="1" spans="1:2">
      <c r="A822" s="600" t="s">
        <v>810</v>
      </c>
      <c r="B822" s="601">
        <v>0</v>
      </c>
    </row>
    <row r="823" customHeight="1" spans="1:2">
      <c r="A823" s="600" t="s">
        <v>212</v>
      </c>
      <c r="B823" s="601">
        <v>0</v>
      </c>
    </row>
    <row r="824" customHeight="1" spans="1:2">
      <c r="A824" s="600" t="s">
        <v>811</v>
      </c>
      <c r="B824" s="601">
        <v>0</v>
      </c>
    </row>
    <row r="825" customHeight="1" spans="1:2">
      <c r="A825" s="600" t="s">
        <v>812</v>
      </c>
      <c r="B825" s="601">
        <v>426</v>
      </c>
    </row>
    <row r="826" customHeight="1" spans="1:2">
      <c r="A826" s="600" t="s">
        <v>813</v>
      </c>
      <c r="B826" s="601">
        <v>426</v>
      </c>
    </row>
    <row r="827" customHeight="1" spans="1:2">
      <c r="A827" s="600" t="s">
        <v>814</v>
      </c>
      <c r="B827" s="601">
        <v>5537</v>
      </c>
    </row>
    <row r="828" customHeight="1" spans="1:2">
      <c r="A828" s="600" t="s">
        <v>815</v>
      </c>
      <c r="B828" s="601">
        <v>1593</v>
      </c>
    </row>
    <row r="829" customHeight="1" spans="1:2">
      <c r="A829" s="600" t="s">
        <v>203</v>
      </c>
      <c r="B829" s="601">
        <v>787</v>
      </c>
    </row>
    <row r="830" customHeight="1" spans="1:2">
      <c r="A830" s="600" t="s">
        <v>204</v>
      </c>
      <c r="B830" s="601">
        <v>0</v>
      </c>
    </row>
    <row r="831" customHeight="1" spans="1:2">
      <c r="A831" s="600" t="s">
        <v>205</v>
      </c>
      <c r="B831" s="601">
        <v>0</v>
      </c>
    </row>
    <row r="832" customHeight="1" spans="1:2">
      <c r="A832" s="600" t="s">
        <v>816</v>
      </c>
      <c r="B832" s="601">
        <v>353</v>
      </c>
    </row>
    <row r="833" customHeight="1" spans="1:2">
      <c r="A833" s="600" t="s">
        <v>817</v>
      </c>
      <c r="B833" s="601">
        <v>443</v>
      </c>
    </row>
    <row r="834" customHeight="1" spans="1:2">
      <c r="A834" s="600" t="s">
        <v>818</v>
      </c>
      <c r="B834" s="601">
        <v>0</v>
      </c>
    </row>
    <row r="835" customHeight="1" spans="1:2">
      <c r="A835" s="600" t="s">
        <v>819</v>
      </c>
      <c r="B835" s="601">
        <v>0</v>
      </c>
    </row>
    <row r="836" customHeight="1" spans="1:2">
      <c r="A836" s="600" t="s">
        <v>820</v>
      </c>
      <c r="B836" s="601">
        <v>0</v>
      </c>
    </row>
    <row r="837" customHeight="1" spans="1:2">
      <c r="A837" s="600" t="s">
        <v>821</v>
      </c>
      <c r="B837" s="601">
        <v>0</v>
      </c>
    </row>
    <row r="838" customHeight="1" spans="1:2">
      <c r="A838" s="600" t="s">
        <v>822</v>
      </c>
      <c r="B838" s="601">
        <v>10</v>
      </c>
    </row>
    <row r="839" customHeight="1" spans="1:2">
      <c r="A839" s="600" t="s">
        <v>823</v>
      </c>
      <c r="B839" s="601">
        <v>0</v>
      </c>
    </row>
    <row r="840" customHeight="1" spans="1:2">
      <c r="A840" s="600" t="s">
        <v>824</v>
      </c>
      <c r="B840" s="601">
        <v>0</v>
      </c>
    </row>
    <row r="841" customHeight="1" spans="1:2">
      <c r="A841" s="600" t="s">
        <v>825</v>
      </c>
      <c r="B841" s="601">
        <v>1380</v>
      </c>
    </row>
    <row r="842" customHeight="1" spans="1:2">
      <c r="A842" s="600" t="s">
        <v>826</v>
      </c>
      <c r="B842" s="601">
        <v>648</v>
      </c>
    </row>
    <row r="843" customHeight="1" spans="1:2">
      <c r="A843" s="600" t="s">
        <v>827</v>
      </c>
      <c r="B843" s="601">
        <v>732</v>
      </c>
    </row>
    <row r="844" customHeight="1" spans="1:2">
      <c r="A844" s="600" t="s">
        <v>828</v>
      </c>
      <c r="B844" s="601">
        <v>1400</v>
      </c>
    </row>
    <row r="845" customHeight="1" spans="1:2">
      <c r="A845" s="600" t="s">
        <v>829</v>
      </c>
      <c r="B845" s="601">
        <v>1400</v>
      </c>
    </row>
    <row r="846" customHeight="1" spans="1:2">
      <c r="A846" s="600" t="s">
        <v>830</v>
      </c>
      <c r="B846" s="601">
        <v>0</v>
      </c>
    </row>
    <row r="847" customHeight="1" spans="1:2">
      <c r="A847" s="600" t="s">
        <v>831</v>
      </c>
      <c r="B847" s="601">
        <v>0</v>
      </c>
    </row>
    <row r="848" customHeight="1" spans="1:2">
      <c r="A848" s="600" t="s">
        <v>832</v>
      </c>
      <c r="B848" s="601">
        <v>1164</v>
      </c>
    </row>
    <row r="849" customHeight="1" spans="1:2">
      <c r="A849" s="600" t="s">
        <v>833</v>
      </c>
      <c r="B849" s="601">
        <v>1164</v>
      </c>
    </row>
    <row r="850" customHeight="1" spans="1:2">
      <c r="A850" s="600" t="s">
        <v>834</v>
      </c>
      <c r="B850" s="601">
        <v>72217</v>
      </c>
    </row>
    <row r="851" customHeight="1" spans="1:2">
      <c r="A851" s="600" t="s">
        <v>835</v>
      </c>
      <c r="B851" s="601">
        <v>8889</v>
      </c>
    </row>
    <row r="852" customHeight="1" spans="1:2">
      <c r="A852" s="600" t="s">
        <v>203</v>
      </c>
      <c r="B852" s="601">
        <v>416</v>
      </c>
    </row>
    <row r="853" customHeight="1" spans="1:2">
      <c r="A853" s="600" t="s">
        <v>204</v>
      </c>
      <c r="B853" s="601">
        <v>0</v>
      </c>
    </row>
    <row r="854" customHeight="1" spans="1:2">
      <c r="A854" s="600" t="s">
        <v>205</v>
      </c>
      <c r="B854" s="601">
        <v>0</v>
      </c>
    </row>
    <row r="855" customHeight="1" spans="1:2">
      <c r="A855" s="600" t="s">
        <v>212</v>
      </c>
      <c r="B855" s="601">
        <v>2069</v>
      </c>
    </row>
    <row r="856" customHeight="1" spans="1:2">
      <c r="A856" s="600" t="s">
        <v>836</v>
      </c>
      <c r="B856" s="601">
        <v>0</v>
      </c>
    </row>
    <row r="857" customHeight="1" spans="1:2">
      <c r="A857" s="600" t="s">
        <v>837</v>
      </c>
      <c r="B857" s="601">
        <v>100</v>
      </c>
    </row>
    <row r="858" customHeight="1" spans="1:2">
      <c r="A858" s="600" t="s">
        <v>838</v>
      </c>
      <c r="B858" s="601">
        <v>464</v>
      </c>
    </row>
    <row r="859" customHeight="1" spans="1:2">
      <c r="A859" s="600" t="s">
        <v>839</v>
      </c>
      <c r="B859" s="601">
        <v>20</v>
      </c>
    </row>
    <row r="860" customHeight="1" spans="1:2">
      <c r="A860" s="600" t="s">
        <v>840</v>
      </c>
      <c r="B860" s="601">
        <v>0</v>
      </c>
    </row>
    <row r="861" customHeight="1" spans="1:2">
      <c r="A861" s="600" t="s">
        <v>841</v>
      </c>
      <c r="B861" s="601">
        <v>0</v>
      </c>
    </row>
    <row r="862" customHeight="1" spans="1:2">
      <c r="A862" s="600" t="s">
        <v>842</v>
      </c>
      <c r="B862" s="601">
        <v>0</v>
      </c>
    </row>
    <row r="863" customHeight="1" spans="1:2">
      <c r="A863" s="600" t="s">
        <v>843</v>
      </c>
      <c r="B863" s="601">
        <v>0</v>
      </c>
    </row>
    <row r="864" customHeight="1" spans="1:2">
      <c r="A864" s="600" t="s">
        <v>844</v>
      </c>
      <c r="B864" s="601">
        <v>0</v>
      </c>
    </row>
    <row r="865" customHeight="1" spans="1:2">
      <c r="A865" s="600" t="s">
        <v>845</v>
      </c>
      <c r="B865" s="601">
        <v>0</v>
      </c>
    </row>
    <row r="866" customHeight="1" spans="1:2">
      <c r="A866" s="600" t="s">
        <v>846</v>
      </c>
      <c r="B866" s="601">
        <v>0</v>
      </c>
    </row>
    <row r="867" customHeight="1" spans="1:2">
      <c r="A867" s="600" t="s">
        <v>847</v>
      </c>
      <c r="B867" s="601">
        <v>946</v>
      </c>
    </row>
    <row r="868" customHeight="1" spans="1:2">
      <c r="A868" s="600" t="s">
        <v>848</v>
      </c>
      <c r="B868" s="601">
        <v>97</v>
      </c>
    </row>
    <row r="869" customHeight="1" spans="1:2">
      <c r="A869" s="600" t="s">
        <v>849</v>
      </c>
      <c r="B869" s="601">
        <v>0</v>
      </c>
    </row>
    <row r="870" customHeight="1" spans="1:2">
      <c r="A870" s="600" t="s">
        <v>850</v>
      </c>
      <c r="B870" s="601">
        <v>0</v>
      </c>
    </row>
    <row r="871" customHeight="1" spans="1:2">
      <c r="A871" s="600" t="s">
        <v>851</v>
      </c>
      <c r="B871" s="601">
        <v>529</v>
      </c>
    </row>
    <row r="872" customHeight="1" spans="1:2">
      <c r="A872" s="600" t="s">
        <v>852</v>
      </c>
      <c r="B872" s="601">
        <v>4</v>
      </c>
    </row>
    <row r="873" customHeight="1" spans="1:2">
      <c r="A873" s="600" t="s">
        <v>853</v>
      </c>
      <c r="B873" s="601">
        <v>0</v>
      </c>
    </row>
    <row r="874" customHeight="1" spans="1:2">
      <c r="A874" s="600" t="s">
        <v>854</v>
      </c>
      <c r="B874" s="601">
        <v>187</v>
      </c>
    </row>
    <row r="875" customHeight="1" spans="1:2">
      <c r="A875" s="600" t="s">
        <v>855</v>
      </c>
      <c r="B875" s="601">
        <v>676</v>
      </c>
    </row>
    <row r="876" customHeight="1" spans="1:2">
      <c r="A876" s="600" t="s">
        <v>856</v>
      </c>
      <c r="B876" s="601">
        <v>381</v>
      </c>
    </row>
    <row r="877" customHeight="1" spans="1:2">
      <c r="A877" s="600" t="s">
        <v>857</v>
      </c>
      <c r="B877" s="601">
        <v>11347</v>
      </c>
    </row>
    <row r="878" customHeight="1" spans="1:2">
      <c r="A878" s="600" t="s">
        <v>203</v>
      </c>
      <c r="B878" s="601">
        <v>494</v>
      </c>
    </row>
    <row r="879" customHeight="1" spans="1:2">
      <c r="A879" s="600" t="s">
        <v>204</v>
      </c>
      <c r="B879" s="601">
        <v>0</v>
      </c>
    </row>
    <row r="880" customHeight="1" spans="1:2">
      <c r="A880" s="600" t="s">
        <v>205</v>
      </c>
      <c r="B880" s="601">
        <v>0</v>
      </c>
    </row>
    <row r="881" customHeight="1" spans="1:2">
      <c r="A881" s="600" t="s">
        <v>858</v>
      </c>
      <c r="B881" s="601">
        <v>1586</v>
      </c>
    </row>
    <row r="882" customHeight="1" spans="1:2">
      <c r="A882" s="600" t="s">
        <v>859</v>
      </c>
      <c r="B882" s="601">
        <v>2075</v>
      </c>
    </row>
    <row r="883" customHeight="1" spans="1:2">
      <c r="A883" s="600" t="s">
        <v>860</v>
      </c>
      <c r="B883" s="601">
        <v>0</v>
      </c>
    </row>
    <row r="884" customHeight="1" spans="1:2">
      <c r="A884" s="600" t="s">
        <v>861</v>
      </c>
      <c r="B884" s="601">
        <v>5193</v>
      </c>
    </row>
    <row r="885" customHeight="1" spans="1:2">
      <c r="A885" s="600" t="s">
        <v>862</v>
      </c>
      <c r="B885" s="601">
        <v>1050</v>
      </c>
    </row>
    <row r="886" customHeight="1" spans="1:2">
      <c r="A886" s="600" t="s">
        <v>863</v>
      </c>
      <c r="B886" s="601">
        <v>0</v>
      </c>
    </row>
    <row r="887" customHeight="1" spans="1:2">
      <c r="A887" s="600" t="s">
        <v>864</v>
      </c>
      <c r="B887" s="601">
        <v>0</v>
      </c>
    </row>
    <row r="888" customHeight="1" spans="1:2">
      <c r="A888" s="600" t="s">
        <v>865</v>
      </c>
      <c r="B888" s="601">
        <v>907</v>
      </c>
    </row>
    <row r="889" customHeight="1" spans="1:2">
      <c r="A889" s="600" t="s">
        <v>866</v>
      </c>
      <c r="B889" s="601">
        <v>0</v>
      </c>
    </row>
    <row r="890" customHeight="1" spans="1:2">
      <c r="A890" s="600" t="s">
        <v>867</v>
      </c>
      <c r="B890" s="601">
        <v>0</v>
      </c>
    </row>
    <row r="891" customHeight="1" spans="1:2">
      <c r="A891" s="600" t="s">
        <v>868</v>
      </c>
      <c r="B891" s="601">
        <v>0</v>
      </c>
    </row>
    <row r="892" customHeight="1" spans="1:2">
      <c r="A892" s="600" t="s">
        <v>869</v>
      </c>
      <c r="B892" s="601">
        <v>0</v>
      </c>
    </row>
    <row r="893" customHeight="1" spans="1:2">
      <c r="A893" s="600" t="s">
        <v>870</v>
      </c>
      <c r="B893" s="601">
        <v>0</v>
      </c>
    </row>
    <row r="894" customHeight="1" spans="1:2">
      <c r="A894" s="600" t="s">
        <v>871</v>
      </c>
      <c r="B894" s="601">
        <v>0</v>
      </c>
    </row>
    <row r="895" customHeight="1" spans="1:2">
      <c r="A895" s="600" t="s">
        <v>872</v>
      </c>
      <c r="B895" s="601">
        <v>0</v>
      </c>
    </row>
    <row r="896" customHeight="1" spans="1:2">
      <c r="A896" s="600" t="s">
        <v>873</v>
      </c>
      <c r="B896" s="601">
        <v>0</v>
      </c>
    </row>
    <row r="897" customHeight="1" spans="1:2">
      <c r="A897" s="600" t="s">
        <v>874</v>
      </c>
      <c r="B897" s="601">
        <v>0</v>
      </c>
    </row>
    <row r="898" customHeight="1" spans="1:2">
      <c r="A898" s="600" t="s">
        <v>875</v>
      </c>
      <c r="B898" s="601">
        <v>0</v>
      </c>
    </row>
    <row r="899" customHeight="1" spans="1:2">
      <c r="A899" s="600" t="s">
        <v>876</v>
      </c>
      <c r="B899" s="601">
        <v>0</v>
      </c>
    </row>
    <row r="900" customHeight="1" spans="1:2">
      <c r="A900" s="600" t="s">
        <v>842</v>
      </c>
      <c r="B900" s="601">
        <v>0</v>
      </c>
    </row>
    <row r="901" customHeight="1" spans="1:2">
      <c r="A901" s="600" t="s">
        <v>877</v>
      </c>
      <c r="B901" s="601">
        <v>42</v>
      </c>
    </row>
    <row r="902" customHeight="1" spans="1:2">
      <c r="A902" s="600" t="s">
        <v>878</v>
      </c>
      <c r="B902" s="601">
        <v>5705</v>
      </c>
    </row>
    <row r="903" customHeight="1" spans="1:2">
      <c r="A903" s="600" t="s">
        <v>203</v>
      </c>
      <c r="B903" s="601">
        <v>330</v>
      </c>
    </row>
    <row r="904" customHeight="1" spans="1:2">
      <c r="A904" s="600" t="s">
        <v>204</v>
      </c>
      <c r="B904" s="601">
        <v>0</v>
      </c>
    </row>
    <row r="905" customHeight="1" spans="1:2">
      <c r="A905" s="600" t="s">
        <v>205</v>
      </c>
      <c r="B905" s="601">
        <v>0</v>
      </c>
    </row>
    <row r="906" customHeight="1" spans="1:2">
      <c r="A906" s="600" t="s">
        <v>879</v>
      </c>
      <c r="B906" s="601">
        <v>1082</v>
      </c>
    </row>
    <row r="907" customHeight="1" spans="1:2">
      <c r="A907" s="600" t="s">
        <v>880</v>
      </c>
      <c r="B907" s="601">
        <v>344</v>
      </c>
    </row>
    <row r="908" customHeight="1" spans="1:2">
      <c r="A908" s="600" t="s">
        <v>881</v>
      </c>
      <c r="B908" s="601">
        <v>614</v>
      </c>
    </row>
    <row r="909" customHeight="1" spans="1:2">
      <c r="A909" s="600" t="s">
        <v>882</v>
      </c>
      <c r="B909" s="601">
        <v>0</v>
      </c>
    </row>
    <row r="910" customHeight="1" spans="1:2">
      <c r="A910" s="600" t="s">
        <v>883</v>
      </c>
      <c r="B910" s="601">
        <v>0</v>
      </c>
    </row>
    <row r="911" customHeight="1" spans="1:2">
      <c r="A911" s="600" t="s">
        <v>884</v>
      </c>
      <c r="B911" s="601">
        <v>47</v>
      </c>
    </row>
    <row r="912" customHeight="1" spans="1:2">
      <c r="A912" s="600" t="s">
        <v>885</v>
      </c>
      <c r="B912" s="601">
        <v>859</v>
      </c>
    </row>
    <row r="913" customHeight="1" spans="1:2">
      <c r="A913" s="600" t="s">
        <v>886</v>
      </c>
      <c r="B913" s="601">
        <v>0</v>
      </c>
    </row>
    <row r="914" customHeight="1" spans="1:2">
      <c r="A914" s="600" t="s">
        <v>887</v>
      </c>
      <c r="B914" s="601">
        <v>112</v>
      </c>
    </row>
    <row r="915" customHeight="1" spans="1:2">
      <c r="A915" s="600" t="s">
        <v>888</v>
      </c>
      <c r="B915" s="601">
        <v>0</v>
      </c>
    </row>
    <row r="916" customHeight="1" spans="1:2">
      <c r="A916" s="600" t="s">
        <v>889</v>
      </c>
      <c r="B916" s="601">
        <v>740</v>
      </c>
    </row>
    <row r="917" customHeight="1" spans="1:2">
      <c r="A917" s="600" t="s">
        <v>890</v>
      </c>
      <c r="B917" s="601">
        <v>95</v>
      </c>
    </row>
    <row r="918" customHeight="1" spans="1:2">
      <c r="A918" s="600" t="s">
        <v>891</v>
      </c>
      <c r="B918" s="601">
        <v>0</v>
      </c>
    </row>
    <row r="919" customHeight="1" spans="1:2">
      <c r="A919" s="600" t="s">
        <v>892</v>
      </c>
      <c r="B919" s="601">
        <v>0</v>
      </c>
    </row>
    <row r="920" customHeight="1" spans="1:2">
      <c r="A920" s="600" t="s">
        <v>893</v>
      </c>
      <c r="B920" s="601">
        <v>0</v>
      </c>
    </row>
    <row r="921" customHeight="1" spans="1:2">
      <c r="A921" s="600" t="s">
        <v>894</v>
      </c>
      <c r="B921" s="601">
        <v>0</v>
      </c>
    </row>
    <row r="922" customHeight="1" spans="1:2">
      <c r="A922" s="600" t="s">
        <v>895</v>
      </c>
      <c r="B922" s="601">
        <v>1321</v>
      </c>
    </row>
    <row r="923" customHeight="1" spans="1:2">
      <c r="A923" s="600" t="s">
        <v>896</v>
      </c>
      <c r="B923" s="601">
        <v>0</v>
      </c>
    </row>
    <row r="924" customHeight="1" spans="1:2">
      <c r="A924" s="600" t="s">
        <v>870</v>
      </c>
      <c r="B924" s="601">
        <v>0</v>
      </c>
    </row>
    <row r="925" customHeight="1" spans="1:2">
      <c r="A925" s="600" t="s">
        <v>897</v>
      </c>
      <c r="B925" s="601">
        <v>0</v>
      </c>
    </row>
    <row r="926" customHeight="1" spans="1:2">
      <c r="A926" s="600" t="s">
        <v>898</v>
      </c>
      <c r="B926" s="601">
        <v>161</v>
      </c>
    </row>
    <row r="927" customHeight="1" spans="1:2">
      <c r="A927" s="600" t="s">
        <v>899</v>
      </c>
      <c r="B927" s="601">
        <v>0</v>
      </c>
    </row>
    <row r="928" customHeight="1" spans="1:2">
      <c r="A928" s="600" t="s">
        <v>900</v>
      </c>
      <c r="B928" s="601">
        <v>0</v>
      </c>
    </row>
    <row r="929" customHeight="1" spans="1:2">
      <c r="A929" s="600" t="s">
        <v>901</v>
      </c>
      <c r="B929" s="601">
        <v>0</v>
      </c>
    </row>
    <row r="930" customHeight="1" spans="1:2">
      <c r="A930" s="600" t="s">
        <v>902</v>
      </c>
      <c r="B930" s="601">
        <v>47891</v>
      </c>
    </row>
    <row r="931" customHeight="1" spans="1:2">
      <c r="A931" s="600" t="s">
        <v>203</v>
      </c>
      <c r="B931" s="601">
        <v>210</v>
      </c>
    </row>
    <row r="932" customHeight="1" spans="1:2">
      <c r="A932" s="600" t="s">
        <v>204</v>
      </c>
      <c r="B932" s="601">
        <v>0</v>
      </c>
    </row>
    <row r="933" customHeight="1" spans="1:2">
      <c r="A933" s="600" t="s">
        <v>205</v>
      </c>
      <c r="B933" s="601">
        <v>0</v>
      </c>
    </row>
    <row r="934" customHeight="1" spans="1:2">
      <c r="A934" s="600" t="s">
        <v>903</v>
      </c>
      <c r="B934" s="601">
        <v>13814</v>
      </c>
    </row>
    <row r="935" customHeight="1" spans="1:2">
      <c r="A935" s="600" t="s">
        <v>904</v>
      </c>
      <c r="B935" s="601">
        <v>7699</v>
      </c>
    </row>
    <row r="936" customHeight="1" spans="1:2">
      <c r="A936" s="600" t="s">
        <v>905</v>
      </c>
      <c r="B936" s="601">
        <v>1472</v>
      </c>
    </row>
    <row r="937" customHeight="1" spans="1:2">
      <c r="A937" s="600" t="s">
        <v>906</v>
      </c>
      <c r="B937" s="601">
        <v>3130</v>
      </c>
    </row>
    <row r="938" customHeight="1" spans="1:2">
      <c r="A938" s="600" t="s">
        <v>907</v>
      </c>
      <c r="B938" s="601">
        <v>0</v>
      </c>
    </row>
    <row r="939" customHeight="1" spans="1:2">
      <c r="A939" s="600" t="s">
        <v>908</v>
      </c>
      <c r="B939" s="601">
        <v>44</v>
      </c>
    </row>
    <row r="940" customHeight="1" spans="1:2">
      <c r="A940" s="600" t="s">
        <v>909</v>
      </c>
      <c r="B940" s="601">
        <v>1469</v>
      </c>
    </row>
    <row r="941" customHeight="1" spans="1:2">
      <c r="A941" s="600" t="s">
        <v>910</v>
      </c>
      <c r="B941" s="601">
        <v>4794</v>
      </c>
    </row>
    <row r="942" customHeight="1" spans="1:2">
      <c r="A942" s="600" t="s">
        <v>911</v>
      </c>
      <c r="B942" s="601">
        <v>952</v>
      </c>
    </row>
    <row r="943" customHeight="1" spans="1:2">
      <c r="A943" s="600" t="s">
        <v>912</v>
      </c>
      <c r="B943" s="601">
        <v>0</v>
      </c>
    </row>
    <row r="944" customHeight="1" spans="1:2">
      <c r="A944" s="600" t="s">
        <v>913</v>
      </c>
      <c r="B944" s="601">
        <v>3842</v>
      </c>
    </row>
    <row r="945" customHeight="1" spans="1:2">
      <c r="A945" s="600" t="s">
        <v>914</v>
      </c>
      <c r="B945" s="601">
        <v>0</v>
      </c>
    </row>
    <row r="946" customHeight="1" spans="1:2">
      <c r="A946" s="600" t="s">
        <v>915</v>
      </c>
      <c r="B946" s="601">
        <v>0</v>
      </c>
    </row>
    <row r="947" customHeight="1" spans="1:2">
      <c r="A947" s="600" t="s">
        <v>916</v>
      </c>
      <c r="B947" s="601">
        <v>0</v>
      </c>
    </row>
    <row r="948" customHeight="1" spans="1:2">
      <c r="A948" s="600" t="s">
        <v>917</v>
      </c>
      <c r="B948" s="601">
        <v>815</v>
      </c>
    </row>
    <row r="949" customHeight="1" spans="1:2">
      <c r="A949" s="600" t="s">
        <v>918</v>
      </c>
      <c r="B949" s="601">
        <v>0</v>
      </c>
    </row>
    <row r="950" customHeight="1" spans="1:2">
      <c r="A950" s="600" t="s">
        <v>919</v>
      </c>
      <c r="B950" s="601">
        <v>0</v>
      </c>
    </row>
    <row r="951" customHeight="1" spans="1:2">
      <c r="A951" s="600" t="s">
        <v>920</v>
      </c>
      <c r="B951" s="601">
        <v>351</v>
      </c>
    </row>
    <row r="952" customHeight="1" spans="1:2">
      <c r="A952" s="600" t="s">
        <v>921</v>
      </c>
      <c r="B952" s="601">
        <v>464</v>
      </c>
    </row>
    <row r="953" customHeight="1" spans="1:2">
      <c r="A953" s="600" t="s">
        <v>922</v>
      </c>
      <c r="B953" s="601">
        <v>0</v>
      </c>
    </row>
    <row r="954" customHeight="1" spans="1:2">
      <c r="A954" s="600" t="s">
        <v>923</v>
      </c>
      <c r="B954" s="601">
        <v>0</v>
      </c>
    </row>
    <row r="955" customHeight="1" spans="1:2">
      <c r="A955" s="600" t="s">
        <v>924</v>
      </c>
      <c r="B955" s="601">
        <v>0</v>
      </c>
    </row>
    <row r="956" customHeight="1" spans="1:2">
      <c r="A956" s="600" t="s">
        <v>925</v>
      </c>
      <c r="B956" s="601">
        <v>0</v>
      </c>
    </row>
    <row r="957" customHeight="1" spans="1:2">
      <c r="A957" s="600" t="s">
        <v>926</v>
      </c>
      <c r="B957" s="601">
        <v>0</v>
      </c>
    </row>
    <row r="958" customHeight="1" spans="1:2">
      <c r="A958" s="600" t="s">
        <v>927</v>
      </c>
      <c r="B958" s="601">
        <v>5776</v>
      </c>
    </row>
    <row r="959" customHeight="1" spans="1:2">
      <c r="A959" s="600" t="s">
        <v>928</v>
      </c>
      <c r="B959" s="601">
        <v>0</v>
      </c>
    </row>
    <row r="960" customHeight="1" spans="1:2">
      <c r="A960" s="600" t="s">
        <v>929</v>
      </c>
      <c r="B960" s="601">
        <v>5776</v>
      </c>
    </row>
    <row r="961" customHeight="1" spans="1:2">
      <c r="A961" s="600" t="s">
        <v>930</v>
      </c>
      <c r="B961" s="601">
        <v>19294</v>
      </c>
    </row>
    <row r="962" customHeight="1" spans="1:2">
      <c r="A962" s="600" t="s">
        <v>931</v>
      </c>
      <c r="B962" s="601">
        <v>7927</v>
      </c>
    </row>
    <row r="963" customHeight="1" spans="1:2">
      <c r="A963" s="600" t="s">
        <v>203</v>
      </c>
      <c r="B963" s="601">
        <v>841</v>
      </c>
    </row>
    <row r="964" customHeight="1" spans="1:2">
      <c r="A964" s="600" t="s">
        <v>204</v>
      </c>
      <c r="B964" s="601">
        <v>0</v>
      </c>
    </row>
    <row r="965" customHeight="1" spans="1:2">
      <c r="A965" s="600" t="s">
        <v>205</v>
      </c>
      <c r="B965" s="601">
        <v>0</v>
      </c>
    </row>
    <row r="966" customHeight="1" spans="1:2">
      <c r="A966" s="600" t="s">
        <v>932</v>
      </c>
      <c r="B966" s="601">
        <v>0</v>
      </c>
    </row>
    <row r="967" customHeight="1" spans="1:2">
      <c r="A967" s="600" t="s">
        <v>933</v>
      </c>
      <c r="B967" s="601">
        <v>2212</v>
      </c>
    </row>
    <row r="968" customHeight="1" spans="1:2">
      <c r="A968" s="600" t="s">
        <v>934</v>
      </c>
      <c r="B968" s="601">
        <v>0</v>
      </c>
    </row>
    <row r="969" customHeight="1" spans="1:2">
      <c r="A969" s="600" t="s">
        <v>935</v>
      </c>
      <c r="B969" s="601">
        <v>188</v>
      </c>
    </row>
    <row r="970" customHeight="1" spans="1:2">
      <c r="A970" s="600" t="s">
        <v>936</v>
      </c>
      <c r="B970" s="601">
        <v>0</v>
      </c>
    </row>
    <row r="971" customHeight="1" spans="1:2">
      <c r="A971" s="600" t="s">
        <v>937</v>
      </c>
      <c r="B971" s="601">
        <v>1502</v>
      </c>
    </row>
    <row r="972" customHeight="1" spans="1:2">
      <c r="A972" s="600" t="s">
        <v>938</v>
      </c>
      <c r="B972" s="601">
        <v>0</v>
      </c>
    </row>
    <row r="973" customHeight="1" spans="1:2">
      <c r="A973" s="600" t="s">
        <v>939</v>
      </c>
      <c r="B973" s="601">
        <v>0</v>
      </c>
    </row>
    <row r="974" customHeight="1" spans="1:2">
      <c r="A974" s="600" t="s">
        <v>940</v>
      </c>
      <c r="B974" s="601">
        <v>345</v>
      </c>
    </row>
    <row r="975" customHeight="1" spans="1:2">
      <c r="A975" s="600" t="s">
        <v>941</v>
      </c>
      <c r="B975" s="601">
        <v>0</v>
      </c>
    </row>
    <row r="976" customHeight="1" spans="1:2">
      <c r="A976" s="600" t="s">
        <v>942</v>
      </c>
      <c r="B976" s="601">
        <v>0</v>
      </c>
    </row>
    <row r="977" customHeight="1" spans="1:2">
      <c r="A977" s="600" t="s">
        <v>943</v>
      </c>
      <c r="B977" s="601">
        <v>0</v>
      </c>
    </row>
    <row r="978" customHeight="1" spans="1:2">
      <c r="A978" s="600" t="s">
        <v>944</v>
      </c>
      <c r="B978" s="601">
        <v>0</v>
      </c>
    </row>
    <row r="979" customHeight="1" spans="1:2">
      <c r="A979" s="600" t="s">
        <v>945</v>
      </c>
      <c r="B979" s="601">
        <v>0</v>
      </c>
    </row>
    <row r="980" customHeight="1" spans="1:2">
      <c r="A980" s="600" t="s">
        <v>946</v>
      </c>
      <c r="B980" s="601">
        <v>0</v>
      </c>
    </row>
    <row r="981" customHeight="1" spans="1:2">
      <c r="A981" s="600" t="s">
        <v>947</v>
      </c>
      <c r="B981" s="601">
        <v>20</v>
      </c>
    </row>
    <row r="982" customHeight="1" spans="1:2">
      <c r="A982" s="600" t="s">
        <v>948</v>
      </c>
      <c r="B982" s="601">
        <v>0</v>
      </c>
    </row>
    <row r="983" customHeight="1" spans="1:2">
      <c r="A983" s="600" t="s">
        <v>949</v>
      </c>
      <c r="B983" s="601">
        <v>0</v>
      </c>
    </row>
    <row r="984" customHeight="1" spans="1:2">
      <c r="A984" s="600" t="s">
        <v>950</v>
      </c>
      <c r="B984" s="601">
        <v>2794</v>
      </c>
    </row>
    <row r="985" customHeight="1" spans="1:2">
      <c r="A985" s="600" t="s">
        <v>951</v>
      </c>
      <c r="B985" s="601">
        <v>18</v>
      </c>
    </row>
    <row r="986" customHeight="1" spans="1:2">
      <c r="A986" s="600" t="s">
        <v>203</v>
      </c>
      <c r="B986" s="601">
        <v>0</v>
      </c>
    </row>
    <row r="987" customHeight="1" spans="1:2">
      <c r="A987" s="600" t="s">
        <v>204</v>
      </c>
      <c r="B987" s="601">
        <v>0</v>
      </c>
    </row>
    <row r="988" customHeight="1" spans="1:2">
      <c r="A988" s="600" t="s">
        <v>205</v>
      </c>
      <c r="B988" s="601">
        <v>0</v>
      </c>
    </row>
    <row r="989" customHeight="1" spans="1:2">
      <c r="A989" s="600" t="s">
        <v>952</v>
      </c>
      <c r="B989" s="601">
        <v>0</v>
      </c>
    </row>
    <row r="990" customHeight="1" spans="1:2">
      <c r="A990" s="600" t="s">
        <v>953</v>
      </c>
      <c r="B990" s="601">
        <v>0</v>
      </c>
    </row>
    <row r="991" customHeight="1" spans="1:2">
      <c r="A991" s="600" t="s">
        <v>954</v>
      </c>
      <c r="B991" s="601">
        <v>0</v>
      </c>
    </row>
    <row r="992" customHeight="1" spans="1:2">
      <c r="A992" s="600" t="s">
        <v>955</v>
      </c>
      <c r="B992" s="601">
        <v>0</v>
      </c>
    </row>
    <row r="993" customHeight="1" spans="1:2">
      <c r="A993" s="600" t="s">
        <v>956</v>
      </c>
      <c r="B993" s="601">
        <v>0</v>
      </c>
    </row>
    <row r="994" customHeight="1" spans="1:2">
      <c r="A994" s="600" t="s">
        <v>957</v>
      </c>
      <c r="B994" s="601">
        <v>18</v>
      </c>
    </row>
    <row r="995" customHeight="1" spans="1:2">
      <c r="A995" s="600" t="s">
        <v>958</v>
      </c>
      <c r="B995" s="601">
        <v>0</v>
      </c>
    </row>
    <row r="996" customHeight="1" spans="1:2">
      <c r="A996" s="600" t="s">
        <v>203</v>
      </c>
      <c r="B996" s="601">
        <v>0</v>
      </c>
    </row>
    <row r="997" customHeight="1" spans="1:2">
      <c r="A997" s="600" t="s">
        <v>204</v>
      </c>
      <c r="B997" s="601">
        <v>0</v>
      </c>
    </row>
    <row r="998" customHeight="1" spans="1:2">
      <c r="A998" s="600" t="s">
        <v>205</v>
      </c>
      <c r="B998" s="601">
        <v>0</v>
      </c>
    </row>
    <row r="999" customHeight="1" spans="1:2">
      <c r="A999" s="600" t="s">
        <v>959</v>
      </c>
      <c r="B999" s="601">
        <v>0</v>
      </c>
    </row>
    <row r="1000" customHeight="1" spans="1:2">
      <c r="A1000" s="600" t="s">
        <v>960</v>
      </c>
      <c r="B1000" s="601">
        <v>0</v>
      </c>
    </row>
    <row r="1001" customHeight="1" spans="1:2">
      <c r="A1001" s="600" t="s">
        <v>961</v>
      </c>
      <c r="B1001" s="601">
        <v>0</v>
      </c>
    </row>
    <row r="1002" customHeight="1" spans="1:2">
      <c r="A1002" s="600" t="s">
        <v>962</v>
      </c>
      <c r="B1002" s="601">
        <v>0</v>
      </c>
    </row>
    <row r="1003" customHeight="1" spans="1:2">
      <c r="A1003" s="600" t="s">
        <v>963</v>
      </c>
      <c r="B1003" s="601">
        <v>0</v>
      </c>
    </row>
    <row r="1004" customHeight="1" spans="1:2">
      <c r="A1004" s="600" t="s">
        <v>964</v>
      </c>
      <c r="B1004" s="601">
        <v>0</v>
      </c>
    </row>
    <row r="1005" customHeight="1" spans="1:2">
      <c r="A1005" s="600" t="s">
        <v>965</v>
      </c>
      <c r="B1005" s="601">
        <v>110</v>
      </c>
    </row>
    <row r="1006" customHeight="1" spans="1:2">
      <c r="A1006" s="600" t="s">
        <v>966</v>
      </c>
      <c r="B1006" s="601">
        <v>0</v>
      </c>
    </row>
    <row r="1007" customHeight="1" spans="1:2">
      <c r="A1007" s="600" t="s">
        <v>967</v>
      </c>
      <c r="B1007" s="601">
        <v>0</v>
      </c>
    </row>
    <row r="1008" customHeight="1" spans="1:2">
      <c r="A1008" s="600" t="s">
        <v>968</v>
      </c>
      <c r="B1008" s="601">
        <v>0</v>
      </c>
    </row>
    <row r="1009" customHeight="1" spans="1:2">
      <c r="A1009" s="600" t="s">
        <v>969</v>
      </c>
      <c r="B1009" s="601">
        <v>110</v>
      </c>
    </row>
    <row r="1010" customHeight="1" spans="1:2">
      <c r="A1010" s="600" t="s">
        <v>970</v>
      </c>
      <c r="B1010" s="601">
        <v>5</v>
      </c>
    </row>
    <row r="1011" customHeight="1" spans="1:2">
      <c r="A1011" s="600" t="s">
        <v>203</v>
      </c>
      <c r="B1011" s="601">
        <v>0</v>
      </c>
    </row>
    <row r="1012" customHeight="1" spans="1:2">
      <c r="A1012" s="600" t="s">
        <v>204</v>
      </c>
      <c r="B1012" s="601">
        <v>0</v>
      </c>
    </row>
    <row r="1013" customHeight="1" spans="1:2">
      <c r="A1013" s="600" t="s">
        <v>205</v>
      </c>
      <c r="B1013" s="601">
        <v>0</v>
      </c>
    </row>
    <row r="1014" customHeight="1" spans="1:2">
      <c r="A1014" s="600" t="s">
        <v>956</v>
      </c>
      <c r="B1014" s="601">
        <v>0</v>
      </c>
    </row>
    <row r="1015" customHeight="1" spans="1:2">
      <c r="A1015" s="600" t="s">
        <v>971</v>
      </c>
      <c r="B1015" s="601">
        <v>0</v>
      </c>
    </row>
    <row r="1016" customHeight="1" spans="1:2">
      <c r="A1016" s="600" t="s">
        <v>972</v>
      </c>
      <c r="B1016" s="601">
        <v>5</v>
      </c>
    </row>
    <row r="1017" customHeight="1" spans="1:2">
      <c r="A1017" s="600" t="s">
        <v>973</v>
      </c>
      <c r="B1017" s="601">
        <v>10986</v>
      </c>
    </row>
    <row r="1018" customHeight="1" spans="1:2">
      <c r="A1018" s="600" t="s">
        <v>974</v>
      </c>
      <c r="B1018" s="601">
        <v>10986</v>
      </c>
    </row>
    <row r="1019" customHeight="1" spans="1:2">
      <c r="A1019" s="600" t="s">
        <v>975</v>
      </c>
      <c r="B1019" s="601">
        <v>0</v>
      </c>
    </row>
    <row r="1020" customHeight="1" spans="1:2">
      <c r="A1020" s="600" t="s">
        <v>976</v>
      </c>
      <c r="B1020" s="601">
        <v>0</v>
      </c>
    </row>
    <row r="1021" customHeight="1" spans="1:2">
      <c r="A1021" s="600" t="s">
        <v>977</v>
      </c>
      <c r="B1021" s="601">
        <v>0</v>
      </c>
    </row>
    <row r="1022" customHeight="1" spans="1:2">
      <c r="A1022" s="600" t="s">
        <v>978</v>
      </c>
      <c r="B1022" s="601">
        <v>273</v>
      </c>
    </row>
    <row r="1023" customHeight="1" spans="1:2">
      <c r="A1023" s="600" t="s">
        <v>979</v>
      </c>
      <c r="B1023" s="601">
        <v>243</v>
      </c>
    </row>
    <row r="1024" customHeight="1" spans="1:2">
      <c r="A1024" s="600" t="s">
        <v>980</v>
      </c>
      <c r="B1024" s="601">
        <v>30</v>
      </c>
    </row>
    <row r="1025" customHeight="1" spans="1:2">
      <c r="A1025" s="600" t="s">
        <v>981</v>
      </c>
      <c r="B1025" s="601">
        <v>1579</v>
      </c>
    </row>
    <row r="1026" customHeight="1" spans="1:2">
      <c r="A1026" s="600" t="s">
        <v>982</v>
      </c>
      <c r="B1026" s="601">
        <v>0</v>
      </c>
    </row>
    <row r="1027" customHeight="1" spans="1:2">
      <c r="A1027" s="600" t="s">
        <v>203</v>
      </c>
      <c r="B1027" s="601">
        <v>0</v>
      </c>
    </row>
    <row r="1028" customHeight="1" spans="1:2">
      <c r="A1028" s="600" t="s">
        <v>204</v>
      </c>
      <c r="B1028" s="601">
        <v>0</v>
      </c>
    </row>
    <row r="1029" customHeight="1" spans="1:2">
      <c r="A1029" s="600" t="s">
        <v>205</v>
      </c>
      <c r="B1029" s="601">
        <v>0</v>
      </c>
    </row>
    <row r="1030" customHeight="1" spans="1:2">
      <c r="A1030" s="600" t="s">
        <v>983</v>
      </c>
      <c r="B1030" s="601">
        <v>0</v>
      </c>
    </row>
    <row r="1031" customHeight="1" spans="1:2">
      <c r="A1031" s="600" t="s">
        <v>984</v>
      </c>
      <c r="B1031" s="601">
        <v>0</v>
      </c>
    </row>
    <row r="1032" customHeight="1" spans="1:2">
      <c r="A1032" s="600" t="s">
        <v>985</v>
      </c>
      <c r="B1032" s="601">
        <v>0</v>
      </c>
    </row>
    <row r="1033" customHeight="1" spans="1:2">
      <c r="A1033" s="600" t="s">
        <v>986</v>
      </c>
      <c r="B1033" s="601">
        <v>0</v>
      </c>
    </row>
    <row r="1034" customHeight="1" spans="1:2">
      <c r="A1034" s="600" t="s">
        <v>987</v>
      </c>
      <c r="B1034" s="601">
        <v>0</v>
      </c>
    </row>
    <row r="1035" customHeight="1" spans="1:2">
      <c r="A1035" s="600" t="s">
        <v>988</v>
      </c>
      <c r="B1035" s="601">
        <v>0</v>
      </c>
    </row>
    <row r="1036" customHeight="1" spans="1:2">
      <c r="A1036" s="600" t="s">
        <v>989</v>
      </c>
      <c r="B1036" s="601">
        <v>0</v>
      </c>
    </row>
    <row r="1037" customHeight="1" spans="1:2">
      <c r="A1037" s="600" t="s">
        <v>203</v>
      </c>
      <c r="B1037" s="601">
        <v>0</v>
      </c>
    </row>
    <row r="1038" customHeight="1" spans="1:2">
      <c r="A1038" s="600" t="s">
        <v>204</v>
      </c>
      <c r="B1038" s="601">
        <v>0</v>
      </c>
    </row>
    <row r="1039" customHeight="1" spans="1:2">
      <c r="A1039" s="600" t="s">
        <v>205</v>
      </c>
      <c r="B1039" s="601">
        <v>0</v>
      </c>
    </row>
    <row r="1040" customHeight="1" spans="1:2">
      <c r="A1040" s="600" t="s">
        <v>990</v>
      </c>
      <c r="B1040" s="601">
        <v>0</v>
      </c>
    </row>
    <row r="1041" customHeight="1" spans="1:2">
      <c r="A1041" s="600" t="s">
        <v>991</v>
      </c>
      <c r="B1041" s="601">
        <v>0</v>
      </c>
    </row>
    <row r="1042" customHeight="1" spans="1:2">
      <c r="A1042" s="600" t="s">
        <v>992</v>
      </c>
      <c r="B1042" s="601">
        <v>0</v>
      </c>
    </row>
    <row r="1043" customHeight="1" spans="1:2">
      <c r="A1043" s="600" t="s">
        <v>993</v>
      </c>
      <c r="B1043" s="601">
        <v>0</v>
      </c>
    </row>
    <row r="1044" customHeight="1" spans="1:2">
      <c r="A1044" s="600" t="s">
        <v>994</v>
      </c>
      <c r="B1044" s="601">
        <v>0</v>
      </c>
    </row>
    <row r="1045" customHeight="1" spans="1:2">
      <c r="A1045" s="600" t="s">
        <v>995</v>
      </c>
      <c r="B1045" s="601">
        <v>0</v>
      </c>
    </row>
    <row r="1046" customHeight="1" spans="1:2">
      <c r="A1046" s="600" t="s">
        <v>996</v>
      </c>
      <c r="B1046" s="601">
        <v>0</v>
      </c>
    </row>
    <row r="1047" customHeight="1" spans="1:2">
      <c r="A1047" s="600" t="s">
        <v>997</v>
      </c>
      <c r="B1047" s="601">
        <v>0</v>
      </c>
    </row>
    <row r="1048" customHeight="1" spans="1:2">
      <c r="A1048" s="600" t="s">
        <v>998</v>
      </c>
      <c r="B1048" s="601">
        <v>0</v>
      </c>
    </row>
    <row r="1049" customHeight="1" spans="1:2">
      <c r="A1049" s="600" t="s">
        <v>999</v>
      </c>
      <c r="B1049" s="601">
        <v>0</v>
      </c>
    </row>
    <row r="1050" customHeight="1" spans="1:2">
      <c r="A1050" s="600" t="s">
        <v>1000</v>
      </c>
      <c r="B1050" s="601">
        <v>0</v>
      </c>
    </row>
    <row r="1051" customHeight="1" spans="1:2">
      <c r="A1051" s="600" t="s">
        <v>1001</v>
      </c>
      <c r="B1051" s="601">
        <v>0</v>
      </c>
    </row>
    <row r="1052" customHeight="1" spans="1:2">
      <c r="A1052" s="600" t="s">
        <v>1002</v>
      </c>
      <c r="B1052" s="601">
        <v>196</v>
      </c>
    </row>
    <row r="1053" customHeight="1" spans="1:2">
      <c r="A1053" s="600" t="s">
        <v>203</v>
      </c>
      <c r="B1053" s="601">
        <v>196</v>
      </c>
    </row>
    <row r="1054" customHeight="1" spans="1:2">
      <c r="A1054" s="600" t="s">
        <v>204</v>
      </c>
      <c r="B1054" s="601">
        <v>0</v>
      </c>
    </row>
    <row r="1055" customHeight="1" spans="1:2">
      <c r="A1055" s="600" t="s">
        <v>205</v>
      </c>
      <c r="B1055" s="601">
        <v>0</v>
      </c>
    </row>
    <row r="1056" customHeight="1" spans="1:2">
      <c r="A1056" s="600" t="s">
        <v>1003</v>
      </c>
      <c r="B1056" s="601">
        <v>0</v>
      </c>
    </row>
    <row r="1057" customHeight="1" spans="1:2">
      <c r="A1057" s="600" t="s">
        <v>1004</v>
      </c>
      <c r="B1057" s="601">
        <v>549</v>
      </c>
    </row>
    <row r="1058" customHeight="1" spans="1:2">
      <c r="A1058" s="600" t="s">
        <v>203</v>
      </c>
      <c r="B1058" s="601">
        <v>238</v>
      </c>
    </row>
    <row r="1059" customHeight="1" spans="1:2">
      <c r="A1059" s="600" t="s">
        <v>204</v>
      </c>
      <c r="B1059" s="601">
        <v>90</v>
      </c>
    </row>
    <row r="1060" customHeight="1" spans="1:2">
      <c r="A1060" s="600" t="s">
        <v>205</v>
      </c>
      <c r="B1060" s="601">
        <v>0</v>
      </c>
    </row>
    <row r="1061" customHeight="1" spans="1:2">
      <c r="A1061" s="600" t="s">
        <v>1005</v>
      </c>
      <c r="B1061" s="601">
        <v>0</v>
      </c>
    </row>
    <row r="1062" customHeight="1" spans="1:2">
      <c r="A1062" s="600" t="s">
        <v>1006</v>
      </c>
      <c r="B1062" s="601">
        <v>0</v>
      </c>
    </row>
    <row r="1063" customHeight="1" spans="1:2">
      <c r="A1063" s="600" t="s">
        <v>1007</v>
      </c>
      <c r="B1063" s="601">
        <v>0</v>
      </c>
    </row>
    <row r="1064" customHeight="1" spans="1:2">
      <c r="A1064" s="600" t="s">
        <v>1008</v>
      </c>
      <c r="B1064" s="601">
        <v>0</v>
      </c>
    </row>
    <row r="1065" customHeight="1" spans="1:2">
      <c r="A1065" s="600" t="s">
        <v>1009</v>
      </c>
      <c r="B1065" s="601">
        <v>0</v>
      </c>
    </row>
    <row r="1066" customHeight="1" spans="1:2">
      <c r="A1066" s="600" t="s">
        <v>212</v>
      </c>
      <c r="B1066" s="601">
        <v>189</v>
      </c>
    </row>
    <row r="1067" customHeight="1" spans="1:2">
      <c r="A1067" s="600" t="s">
        <v>1010</v>
      </c>
      <c r="B1067" s="601">
        <v>32</v>
      </c>
    </row>
    <row r="1068" customHeight="1" spans="1:2">
      <c r="A1068" s="600" t="s">
        <v>1011</v>
      </c>
      <c r="B1068" s="601">
        <v>92</v>
      </c>
    </row>
    <row r="1069" customHeight="1" spans="1:2">
      <c r="A1069" s="600" t="s">
        <v>203</v>
      </c>
      <c r="B1069" s="601">
        <v>70</v>
      </c>
    </row>
    <row r="1070" customHeight="1" spans="1:2">
      <c r="A1070" s="600" t="s">
        <v>204</v>
      </c>
      <c r="B1070" s="601">
        <v>22</v>
      </c>
    </row>
    <row r="1071" customHeight="1" spans="1:2">
      <c r="A1071" s="600" t="s">
        <v>205</v>
      </c>
      <c r="B1071" s="601">
        <v>0</v>
      </c>
    </row>
    <row r="1072" customHeight="1" spans="1:2">
      <c r="A1072" s="600" t="s">
        <v>1012</v>
      </c>
      <c r="B1072" s="601">
        <v>0</v>
      </c>
    </row>
    <row r="1073" customHeight="1" spans="1:2">
      <c r="A1073" s="600" t="s">
        <v>1013</v>
      </c>
      <c r="B1073" s="601">
        <v>0</v>
      </c>
    </row>
    <row r="1074" customHeight="1" spans="1:2">
      <c r="A1074" s="600" t="s">
        <v>1014</v>
      </c>
      <c r="B1074" s="601">
        <v>0</v>
      </c>
    </row>
    <row r="1075" customHeight="1" spans="1:2">
      <c r="A1075" s="600" t="s">
        <v>1015</v>
      </c>
      <c r="B1075" s="601">
        <v>742</v>
      </c>
    </row>
    <row r="1076" customHeight="1" spans="1:2">
      <c r="A1076" s="600" t="s">
        <v>203</v>
      </c>
      <c r="B1076" s="601">
        <v>0</v>
      </c>
    </row>
    <row r="1077" customHeight="1" spans="1:2">
      <c r="A1077" s="600" t="s">
        <v>204</v>
      </c>
      <c r="B1077" s="601">
        <v>0</v>
      </c>
    </row>
    <row r="1078" customHeight="1" spans="1:2">
      <c r="A1078" s="600" t="s">
        <v>205</v>
      </c>
      <c r="B1078" s="601">
        <v>0</v>
      </c>
    </row>
    <row r="1079" customHeight="1" spans="1:2">
      <c r="A1079" s="600" t="s">
        <v>1016</v>
      </c>
      <c r="B1079" s="601">
        <v>0</v>
      </c>
    </row>
    <row r="1080" customHeight="1" spans="1:2">
      <c r="A1080" s="600" t="s">
        <v>1017</v>
      </c>
      <c r="B1080" s="601">
        <v>9</v>
      </c>
    </row>
    <row r="1081" customHeight="1" spans="1:2">
      <c r="A1081" s="600" t="s">
        <v>1018</v>
      </c>
      <c r="B1081" s="601">
        <v>0</v>
      </c>
    </row>
    <row r="1082" customHeight="1" spans="1:2">
      <c r="A1082" s="600" t="s">
        <v>1019</v>
      </c>
      <c r="B1082" s="601">
        <v>733</v>
      </c>
    </row>
    <row r="1083" customHeight="1" spans="1:2">
      <c r="A1083" s="600" t="s">
        <v>1020</v>
      </c>
      <c r="B1083" s="601">
        <v>0</v>
      </c>
    </row>
    <row r="1084" customHeight="1" spans="1:2">
      <c r="A1084" s="600" t="s">
        <v>1021</v>
      </c>
      <c r="B1084" s="601">
        <v>0</v>
      </c>
    </row>
    <row r="1085" customHeight="1" spans="1:2">
      <c r="A1085" s="600" t="s">
        <v>1022</v>
      </c>
      <c r="B1085" s="601">
        <v>0</v>
      </c>
    </row>
    <row r="1086" customHeight="1" spans="1:2">
      <c r="A1086" s="600" t="s">
        <v>1023</v>
      </c>
      <c r="B1086" s="601">
        <v>0</v>
      </c>
    </row>
    <row r="1087" customHeight="1" spans="1:2">
      <c r="A1087" s="600" t="s">
        <v>1024</v>
      </c>
      <c r="B1087" s="601">
        <v>0</v>
      </c>
    </row>
    <row r="1088" customHeight="1" spans="1:2">
      <c r="A1088" s="600" t="s">
        <v>1025</v>
      </c>
      <c r="B1088" s="601">
        <v>0</v>
      </c>
    </row>
    <row r="1089" customHeight="1" spans="1:2">
      <c r="A1089" s="600" t="s">
        <v>1026</v>
      </c>
      <c r="B1089" s="601">
        <v>1747</v>
      </c>
    </row>
    <row r="1090" customHeight="1" spans="1:2">
      <c r="A1090" s="600" t="s">
        <v>1027</v>
      </c>
      <c r="B1090" s="601">
        <v>1747</v>
      </c>
    </row>
    <row r="1091" customHeight="1" spans="1:2">
      <c r="A1091" s="600" t="s">
        <v>203</v>
      </c>
      <c r="B1091" s="601">
        <v>186</v>
      </c>
    </row>
    <row r="1092" customHeight="1" spans="1:2">
      <c r="A1092" s="600" t="s">
        <v>204</v>
      </c>
      <c r="B1092" s="601">
        <v>0</v>
      </c>
    </row>
    <row r="1093" customHeight="1" spans="1:2">
      <c r="A1093" s="600" t="s">
        <v>205</v>
      </c>
      <c r="B1093" s="601">
        <v>0</v>
      </c>
    </row>
    <row r="1094" customHeight="1" spans="1:2">
      <c r="A1094" s="600" t="s">
        <v>1028</v>
      </c>
      <c r="B1094" s="601">
        <v>0</v>
      </c>
    </row>
    <row r="1095" customHeight="1" spans="1:2">
      <c r="A1095" s="600" t="s">
        <v>1029</v>
      </c>
      <c r="B1095" s="601">
        <v>0</v>
      </c>
    </row>
    <row r="1096" customHeight="1" spans="1:2">
      <c r="A1096" s="600" t="s">
        <v>1030</v>
      </c>
      <c r="B1096" s="601">
        <v>0</v>
      </c>
    </row>
    <row r="1097" customHeight="1" spans="1:2">
      <c r="A1097" s="600" t="s">
        <v>1031</v>
      </c>
      <c r="B1097" s="601">
        <v>0</v>
      </c>
    </row>
    <row r="1098" customHeight="1" spans="1:2">
      <c r="A1098" s="600" t="s">
        <v>212</v>
      </c>
      <c r="B1098" s="601">
        <v>0</v>
      </c>
    </row>
    <row r="1099" customHeight="1" spans="1:2">
      <c r="A1099" s="600" t="s">
        <v>1032</v>
      </c>
      <c r="B1099" s="601">
        <v>1561</v>
      </c>
    </row>
    <row r="1100" customHeight="1" spans="1:2">
      <c r="A1100" s="600" t="s">
        <v>1033</v>
      </c>
      <c r="B1100" s="601">
        <v>0</v>
      </c>
    </row>
    <row r="1101" customHeight="1" spans="1:2">
      <c r="A1101" s="600" t="s">
        <v>203</v>
      </c>
      <c r="B1101" s="601">
        <v>0</v>
      </c>
    </row>
    <row r="1102" customHeight="1" spans="1:2">
      <c r="A1102" s="600" t="s">
        <v>204</v>
      </c>
      <c r="B1102" s="601">
        <v>0</v>
      </c>
    </row>
    <row r="1103" customHeight="1" spans="1:2">
      <c r="A1103" s="600" t="s">
        <v>205</v>
      </c>
      <c r="B1103" s="601">
        <v>0</v>
      </c>
    </row>
    <row r="1104" customHeight="1" spans="1:2">
      <c r="A1104" s="600" t="s">
        <v>1034</v>
      </c>
      <c r="B1104" s="601">
        <v>0</v>
      </c>
    </row>
    <row r="1105" customHeight="1" spans="1:2">
      <c r="A1105" s="600" t="s">
        <v>1035</v>
      </c>
      <c r="B1105" s="601">
        <v>0</v>
      </c>
    </row>
    <row r="1106" customHeight="1" spans="1:2">
      <c r="A1106" s="600" t="s">
        <v>1036</v>
      </c>
      <c r="B1106" s="601">
        <v>0</v>
      </c>
    </row>
    <row r="1107" customHeight="1" spans="1:2">
      <c r="A1107" s="600" t="s">
        <v>1037</v>
      </c>
      <c r="B1107" s="601">
        <v>0</v>
      </c>
    </row>
    <row r="1108" customHeight="1" spans="1:2">
      <c r="A1108" s="600" t="s">
        <v>1038</v>
      </c>
      <c r="B1108" s="601">
        <v>0</v>
      </c>
    </row>
    <row r="1109" customHeight="1" spans="1:2">
      <c r="A1109" s="600" t="s">
        <v>1039</v>
      </c>
      <c r="B1109" s="601">
        <v>0</v>
      </c>
    </row>
    <row r="1110" customHeight="1" spans="1:2">
      <c r="A1110" s="600" t="s">
        <v>1040</v>
      </c>
      <c r="B1110" s="601">
        <v>0</v>
      </c>
    </row>
    <row r="1111" customHeight="1" spans="1:2">
      <c r="A1111" s="600" t="s">
        <v>203</v>
      </c>
      <c r="B1111" s="601">
        <v>0</v>
      </c>
    </row>
    <row r="1112" customHeight="1" spans="1:2">
      <c r="A1112" s="600" t="s">
        <v>204</v>
      </c>
      <c r="B1112" s="601">
        <v>0</v>
      </c>
    </row>
    <row r="1113" customHeight="1" spans="1:2">
      <c r="A1113" s="600" t="s">
        <v>205</v>
      </c>
      <c r="B1113" s="601">
        <v>0</v>
      </c>
    </row>
    <row r="1114" customHeight="1" spans="1:2">
      <c r="A1114" s="600" t="s">
        <v>1041</v>
      </c>
      <c r="B1114" s="601">
        <v>0</v>
      </c>
    </row>
    <row r="1115" customHeight="1" spans="1:2">
      <c r="A1115" s="600" t="s">
        <v>212</v>
      </c>
      <c r="B1115" s="601">
        <v>0</v>
      </c>
    </row>
    <row r="1116" customHeight="1" spans="1:2">
      <c r="A1116" s="600" t="s">
        <v>1042</v>
      </c>
      <c r="B1116" s="601">
        <v>0</v>
      </c>
    </row>
    <row r="1117" customHeight="1" spans="1:2">
      <c r="A1117" s="600" t="s">
        <v>1043</v>
      </c>
      <c r="B1117" s="601">
        <v>0</v>
      </c>
    </row>
    <row r="1118" customHeight="1" spans="1:2">
      <c r="A1118" s="600" t="s">
        <v>1044</v>
      </c>
      <c r="B1118" s="601">
        <v>0</v>
      </c>
    </row>
    <row r="1119" customHeight="1" spans="1:2">
      <c r="A1119" s="600" t="s">
        <v>1045</v>
      </c>
      <c r="B1119" s="601">
        <v>0</v>
      </c>
    </row>
    <row r="1120" customHeight="1" spans="1:2">
      <c r="A1120" s="600" t="s">
        <v>1046</v>
      </c>
      <c r="B1120" s="601">
        <v>0</v>
      </c>
    </row>
    <row r="1121" customHeight="1" spans="1:2">
      <c r="A1121" s="600" t="s">
        <v>1047</v>
      </c>
      <c r="B1121" s="601">
        <v>0</v>
      </c>
    </row>
    <row r="1122" customHeight="1" spans="1:2">
      <c r="A1122" s="600" t="s">
        <v>1048</v>
      </c>
      <c r="B1122" s="601">
        <v>0</v>
      </c>
    </row>
    <row r="1123" customHeight="1" spans="1:2">
      <c r="A1123" s="600" t="s">
        <v>1049</v>
      </c>
      <c r="B1123" s="601">
        <v>0</v>
      </c>
    </row>
    <row r="1124" customHeight="1" spans="1:2">
      <c r="A1124" s="600" t="s">
        <v>1050</v>
      </c>
      <c r="B1124" s="601">
        <v>0</v>
      </c>
    </row>
    <row r="1125" customHeight="1" spans="1:2">
      <c r="A1125" s="600" t="s">
        <v>1051</v>
      </c>
      <c r="B1125" s="601">
        <v>0</v>
      </c>
    </row>
    <row r="1126" customHeight="1" spans="1:2">
      <c r="A1126" s="600" t="s">
        <v>1052</v>
      </c>
      <c r="B1126" s="601">
        <v>0</v>
      </c>
    </row>
    <row r="1127" customHeight="1" spans="1:2">
      <c r="A1127" s="600" t="s">
        <v>1053</v>
      </c>
      <c r="B1127" s="601">
        <v>0</v>
      </c>
    </row>
    <row r="1128" customHeight="1" spans="1:2">
      <c r="A1128" s="600" t="s">
        <v>1054</v>
      </c>
      <c r="B1128" s="601">
        <v>0</v>
      </c>
    </row>
    <row r="1129" customHeight="1" spans="1:2">
      <c r="A1129" s="600" t="s">
        <v>1055</v>
      </c>
      <c r="B1129" s="601">
        <v>0</v>
      </c>
    </row>
    <row r="1130" customHeight="1" spans="1:2">
      <c r="A1130" s="600" t="s">
        <v>1056</v>
      </c>
      <c r="B1130" s="601">
        <v>0</v>
      </c>
    </row>
    <row r="1131" customHeight="1" spans="1:2">
      <c r="A1131" s="600" t="s">
        <v>1057</v>
      </c>
      <c r="B1131" s="601">
        <v>0</v>
      </c>
    </row>
    <row r="1132" customHeight="1" spans="1:2">
      <c r="A1132" s="600" t="s">
        <v>1058</v>
      </c>
      <c r="B1132" s="601">
        <v>0</v>
      </c>
    </row>
    <row r="1133" customHeight="1" spans="1:2">
      <c r="A1133" s="600" t="s">
        <v>1059</v>
      </c>
      <c r="B1133" s="601">
        <v>0</v>
      </c>
    </row>
    <row r="1134" customHeight="1" spans="1:2">
      <c r="A1134" s="600" t="s">
        <v>1060</v>
      </c>
      <c r="B1134" s="601">
        <v>0</v>
      </c>
    </row>
    <row r="1135" customHeight="1" spans="1:2">
      <c r="A1135" s="600" t="s">
        <v>1061</v>
      </c>
      <c r="B1135" s="601">
        <v>0</v>
      </c>
    </row>
    <row r="1136" customHeight="1" spans="1:2">
      <c r="A1136" s="600" t="s">
        <v>1062</v>
      </c>
      <c r="B1136" s="601">
        <v>0</v>
      </c>
    </row>
    <row r="1137" customHeight="1" spans="1:2">
      <c r="A1137" s="600" t="s">
        <v>1063</v>
      </c>
      <c r="B1137" s="601">
        <v>0</v>
      </c>
    </row>
    <row r="1138" customHeight="1" spans="1:2">
      <c r="A1138" s="600" t="s">
        <v>1064</v>
      </c>
      <c r="B1138" s="601">
        <v>0</v>
      </c>
    </row>
    <row r="1139" customHeight="1" spans="1:2">
      <c r="A1139" s="600" t="s">
        <v>1065</v>
      </c>
      <c r="B1139" s="601">
        <v>0</v>
      </c>
    </row>
    <row r="1140" customHeight="1" spans="1:2">
      <c r="A1140" s="600" t="s">
        <v>1066</v>
      </c>
      <c r="B1140" s="601">
        <v>0</v>
      </c>
    </row>
    <row r="1141" customHeight="1" spans="1:2">
      <c r="A1141" s="600" t="s">
        <v>1067</v>
      </c>
      <c r="B1141" s="601">
        <v>0</v>
      </c>
    </row>
    <row r="1142" customHeight="1" spans="1:2">
      <c r="A1142" s="600" t="s">
        <v>1068</v>
      </c>
      <c r="B1142" s="601">
        <v>0</v>
      </c>
    </row>
    <row r="1143" customHeight="1" spans="1:2">
      <c r="A1143" s="600" t="s">
        <v>1069</v>
      </c>
      <c r="B1143" s="601">
        <v>0</v>
      </c>
    </row>
    <row r="1144" customHeight="1" spans="1:2">
      <c r="A1144" s="600" t="s">
        <v>1070</v>
      </c>
      <c r="B1144" s="601">
        <v>0</v>
      </c>
    </row>
    <row r="1145" customHeight="1" spans="1:2">
      <c r="A1145" s="600" t="s">
        <v>1071</v>
      </c>
      <c r="B1145" s="601">
        <v>0</v>
      </c>
    </row>
    <row r="1146" customHeight="1" spans="1:2">
      <c r="A1146" s="600" t="s">
        <v>1072</v>
      </c>
      <c r="B1146" s="601">
        <v>0</v>
      </c>
    </row>
    <row r="1147" customHeight="1" spans="1:2">
      <c r="A1147" s="600" t="s">
        <v>1073</v>
      </c>
      <c r="B1147" s="601">
        <v>0</v>
      </c>
    </row>
    <row r="1148" customHeight="1" spans="1:2">
      <c r="A1148" s="600" t="s">
        <v>1074</v>
      </c>
      <c r="B1148" s="601">
        <v>0</v>
      </c>
    </row>
    <row r="1149" customHeight="1" spans="1:2">
      <c r="A1149" s="600" t="s">
        <v>1075</v>
      </c>
      <c r="B1149" s="601">
        <v>3550</v>
      </c>
    </row>
    <row r="1150" customHeight="1" spans="1:2">
      <c r="A1150" s="600" t="s">
        <v>1076</v>
      </c>
      <c r="B1150" s="601">
        <v>3337</v>
      </c>
    </row>
    <row r="1151" customHeight="1" spans="1:2">
      <c r="A1151" s="600" t="s">
        <v>203</v>
      </c>
      <c r="B1151" s="601">
        <v>1196</v>
      </c>
    </row>
    <row r="1152" customHeight="1" spans="1:2">
      <c r="A1152" s="600" t="s">
        <v>204</v>
      </c>
      <c r="B1152" s="601">
        <v>0</v>
      </c>
    </row>
    <row r="1153" customHeight="1" spans="1:2">
      <c r="A1153" s="600" t="s">
        <v>205</v>
      </c>
      <c r="B1153" s="601">
        <v>0</v>
      </c>
    </row>
    <row r="1154" customHeight="1" spans="1:2">
      <c r="A1154" s="600" t="s">
        <v>1077</v>
      </c>
      <c r="B1154" s="601">
        <v>20</v>
      </c>
    </row>
    <row r="1155" customHeight="1" spans="1:2">
      <c r="A1155" s="600" t="s">
        <v>1078</v>
      </c>
      <c r="B1155" s="601">
        <v>1000</v>
      </c>
    </row>
    <row r="1156" customHeight="1" spans="1:2">
      <c r="A1156" s="600" t="s">
        <v>1079</v>
      </c>
      <c r="B1156" s="601">
        <v>0</v>
      </c>
    </row>
    <row r="1157" customHeight="1" spans="1:2">
      <c r="A1157" s="600" t="s">
        <v>1080</v>
      </c>
      <c r="B1157" s="601">
        <v>0</v>
      </c>
    </row>
    <row r="1158" customHeight="1" spans="1:2">
      <c r="A1158" s="600" t="s">
        <v>1081</v>
      </c>
      <c r="B1158" s="601">
        <v>0</v>
      </c>
    </row>
    <row r="1159" customHeight="1" spans="1:2">
      <c r="A1159" s="600" t="s">
        <v>1082</v>
      </c>
      <c r="B1159" s="601">
        <v>0</v>
      </c>
    </row>
    <row r="1160" customHeight="1" spans="1:2">
      <c r="A1160" s="600" t="s">
        <v>1083</v>
      </c>
      <c r="B1160" s="601">
        <v>0</v>
      </c>
    </row>
    <row r="1161" customHeight="1" spans="1:2">
      <c r="A1161" s="600" t="s">
        <v>1084</v>
      </c>
      <c r="B1161" s="601">
        <v>10</v>
      </c>
    </row>
    <row r="1162" customHeight="1" spans="1:2">
      <c r="A1162" s="600" t="s">
        <v>1085</v>
      </c>
      <c r="B1162" s="601">
        <v>0</v>
      </c>
    </row>
    <row r="1163" customHeight="1" spans="1:2">
      <c r="A1163" s="600" t="s">
        <v>1086</v>
      </c>
      <c r="B1163" s="601">
        <v>0</v>
      </c>
    </row>
    <row r="1164" customHeight="1" spans="1:2">
      <c r="A1164" s="600" t="s">
        <v>1087</v>
      </c>
      <c r="B1164" s="601">
        <v>0</v>
      </c>
    </row>
    <row r="1165" customHeight="1" spans="1:2">
      <c r="A1165" s="600" t="s">
        <v>1088</v>
      </c>
      <c r="B1165" s="601">
        <v>0</v>
      </c>
    </row>
    <row r="1166" customHeight="1" spans="1:2">
      <c r="A1166" s="600" t="s">
        <v>1089</v>
      </c>
      <c r="B1166" s="601">
        <v>0</v>
      </c>
    </row>
    <row r="1167" customHeight="1" spans="1:2">
      <c r="A1167" s="600" t="s">
        <v>1090</v>
      </c>
      <c r="B1167" s="601">
        <v>0</v>
      </c>
    </row>
    <row r="1168" customHeight="1" spans="1:2">
      <c r="A1168" s="600" t="s">
        <v>1091</v>
      </c>
      <c r="B1168" s="601">
        <v>0</v>
      </c>
    </row>
    <row r="1169" customHeight="1" spans="1:2">
      <c r="A1169" s="600" t="s">
        <v>1092</v>
      </c>
      <c r="B1169" s="601">
        <v>0</v>
      </c>
    </row>
    <row r="1170" customHeight="1" spans="1:2">
      <c r="A1170" s="600" t="s">
        <v>1093</v>
      </c>
      <c r="B1170" s="601">
        <v>0</v>
      </c>
    </row>
    <row r="1171" customHeight="1" spans="1:2">
      <c r="A1171" s="600" t="s">
        <v>1094</v>
      </c>
      <c r="B1171" s="601">
        <v>0</v>
      </c>
    </row>
    <row r="1172" customHeight="1" spans="1:2">
      <c r="A1172" s="600" t="s">
        <v>1095</v>
      </c>
      <c r="B1172" s="601">
        <v>0</v>
      </c>
    </row>
    <row r="1173" customHeight="1" spans="1:2">
      <c r="A1173" s="600" t="s">
        <v>1096</v>
      </c>
      <c r="B1173" s="601">
        <v>0</v>
      </c>
    </row>
    <row r="1174" customHeight="1" spans="1:2">
      <c r="A1174" s="600" t="s">
        <v>1097</v>
      </c>
      <c r="B1174" s="601">
        <v>0</v>
      </c>
    </row>
    <row r="1175" customHeight="1" spans="1:2">
      <c r="A1175" s="600" t="s">
        <v>212</v>
      </c>
      <c r="B1175" s="601">
        <v>1101</v>
      </c>
    </row>
    <row r="1176" customHeight="1" spans="1:2">
      <c r="A1176" s="600" t="s">
        <v>1098</v>
      </c>
      <c r="B1176" s="601">
        <v>10</v>
      </c>
    </row>
    <row r="1177" customHeight="1" spans="1:2">
      <c r="A1177" s="600" t="s">
        <v>1099</v>
      </c>
      <c r="B1177" s="601">
        <v>213</v>
      </c>
    </row>
    <row r="1178" customHeight="1" spans="1:2">
      <c r="A1178" s="600" t="s">
        <v>203</v>
      </c>
      <c r="B1178" s="601">
        <v>18</v>
      </c>
    </row>
    <row r="1179" customHeight="1" spans="1:2">
      <c r="A1179" s="600" t="s">
        <v>204</v>
      </c>
      <c r="B1179" s="601">
        <v>0</v>
      </c>
    </row>
    <row r="1180" customHeight="1" spans="1:2">
      <c r="A1180" s="600" t="s">
        <v>205</v>
      </c>
      <c r="B1180" s="601">
        <v>0</v>
      </c>
    </row>
    <row r="1181" customHeight="1" spans="1:2">
      <c r="A1181" s="600" t="s">
        <v>1100</v>
      </c>
      <c r="B1181" s="601">
        <v>99</v>
      </c>
    </row>
    <row r="1182" customHeight="1" spans="1:2">
      <c r="A1182" s="600" t="s">
        <v>1101</v>
      </c>
      <c r="B1182" s="601">
        <v>0</v>
      </c>
    </row>
    <row r="1183" customHeight="1" spans="1:2">
      <c r="A1183" s="600" t="s">
        <v>1102</v>
      </c>
      <c r="B1183" s="601">
        <v>0</v>
      </c>
    </row>
    <row r="1184" customHeight="1" spans="1:2">
      <c r="A1184" s="600" t="s">
        <v>1103</v>
      </c>
      <c r="B1184" s="601">
        <v>72</v>
      </c>
    </row>
    <row r="1185" customHeight="1" spans="1:2">
      <c r="A1185" s="600" t="s">
        <v>1104</v>
      </c>
      <c r="B1185" s="601">
        <v>24</v>
      </c>
    </row>
    <row r="1186" customHeight="1" spans="1:2">
      <c r="A1186" s="600" t="s">
        <v>1105</v>
      </c>
      <c r="B1186" s="601">
        <v>0</v>
      </c>
    </row>
    <row r="1187" customHeight="1" spans="1:2">
      <c r="A1187" s="600" t="s">
        <v>1106</v>
      </c>
      <c r="B1187" s="601">
        <v>0</v>
      </c>
    </row>
    <row r="1188" customHeight="1" spans="1:2">
      <c r="A1188" s="600" t="s">
        <v>1107</v>
      </c>
      <c r="B1188" s="601">
        <v>0</v>
      </c>
    </row>
    <row r="1189" customHeight="1" spans="1:2">
      <c r="A1189" s="600" t="s">
        <v>1108</v>
      </c>
      <c r="B1189" s="601">
        <v>0</v>
      </c>
    </row>
    <row r="1190" customHeight="1" spans="1:2">
      <c r="A1190" s="600" t="s">
        <v>1109</v>
      </c>
      <c r="B1190" s="601">
        <v>0</v>
      </c>
    </row>
    <row r="1191" customHeight="1" spans="1:2">
      <c r="A1191" s="600" t="s">
        <v>1110</v>
      </c>
      <c r="B1191" s="601">
        <v>0</v>
      </c>
    </row>
    <row r="1192" customHeight="1" spans="1:2">
      <c r="A1192" s="600" t="s">
        <v>1111</v>
      </c>
      <c r="B1192" s="601">
        <v>0</v>
      </c>
    </row>
    <row r="1193" customHeight="1" spans="1:2">
      <c r="A1193" s="600" t="s">
        <v>1112</v>
      </c>
      <c r="B1193" s="601">
        <v>0</v>
      </c>
    </row>
    <row r="1194" customHeight="1" spans="1:2">
      <c r="A1194" s="600" t="s">
        <v>1113</v>
      </c>
      <c r="B1194" s="601">
        <v>8606</v>
      </c>
    </row>
    <row r="1195" customHeight="1" spans="1:2">
      <c r="A1195" s="600" t="s">
        <v>1114</v>
      </c>
      <c r="B1195" s="601">
        <v>3967</v>
      </c>
    </row>
    <row r="1196" customHeight="1" spans="1:2">
      <c r="A1196" s="600" t="s">
        <v>1115</v>
      </c>
      <c r="B1196" s="601">
        <v>0</v>
      </c>
    </row>
    <row r="1197" customHeight="1" spans="1:2">
      <c r="A1197" s="600" t="s">
        <v>1116</v>
      </c>
      <c r="B1197" s="601">
        <v>0</v>
      </c>
    </row>
    <row r="1198" customHeight="1" spans="1:2">
      <c r="A1198" s="600" t="s">
        <v>1117</v>
      </c>
      <c r="B1198" s="601">
        <v>54</v>
      </c>
    </row>
    <row r="1199" customHeight="1" spans="1:2">
      <c r="A1199" s="600" t="s">
        <v>1118</v>
      </c>
      <c r="B1199" s="601">
        <v>0</v>
      </c>
    </row>
    <row r="1200" customHeight="1" spans="1:2">
      <c r="A1200" s="600" t="s">
        <v>1119</v>
      </c>
      <c r="B1200" s="601">
        <v>235</v>
      </c>
    </row>
    <row r="1201" customHeight="1" spans="1:2">
      <c r="A1201" s="600" t="s">
        <v>1120</v>
      </c>
      <c r="B1201" s="601">
        <v>0</v>
      </c>
    </row>
    <row r="1202" customHeight="1" spans="1:2">
      <c r="A1202" s="600" t="s">
        <v>1121</v>
      </c>
      <c r="B1202" s="601">
        <v>3</v>
      </c>
    </row>
    <row r="1203" customHeight="1" spans="1:2">
      <c r="A1203" s="600" t="s">
        <v>1122</v>
      </c>
      <c r="B1203" s="601">
        <v>1071</v>
      </c>
    </row>
    <row r="1204" customHeight="1" spans="1:2">
      <c r="A1204" s="600" t="s">
        <v>1123</v>
      </c>
      <c r="B1204" s="601">
        <v>0</v>
      </c>
    </row>
    <row r="1205" customHeight="1" spans="1:2">
      <c r="A1205" s="600" t="s">
        <v>1124</v>
      </c>
      <c r="B1205" s="601">
        <v>2604</v>
      </c>
    </row>
    <row r="1206" customHeight="1" spans="1:2">
      <c r="A1206" s="600" t="s">
        <v>1125</v>
      </c>
      <c r="B1206" s="601">
        <v>4554</v>
      </c>
    </row>
    <row r="1207" customHeight="1" spans="1:2">
      <c r="A1207" s="600" t="s">
        <v>1126</v>
      </c>
      <c r="B1207" s="601">
        <v>4554</v>
      </c>
    </row>
    <row r="1208" customHeight="1" spans="1:2">
      <c r="A1208" s="600" t="s">
        <v>1127</v>
      </c>
      <c r="B1208" s="601">
        <v>0</v>
      </c>
    </row>
    <row r="1209" customHeight="1" spans="1:2">
      <c r="A1209" s="600" t="s">
        <v>1128</v>
      </c>
      <c r="B1209" s="601">
        <v>0</v>
      </c>
    </row>
    <row r="1210" customHeight="1" spans="1:2">
      <c r="A1210" s="600" t="s">
        <v>1129</v>
      </c>
      <c r="B1210" s="601">
        <v>85</v>
      </c>
    </row>
    <row r="1211" customHeight="1" spans="1:2">
      <c r="A1211" s="600" t="s">
        <v>1130</v>
      </c>
      <c r="B1211" s="601">
        <v>0</v>
      </c>
    </row>
    <row r="1212" customHeight="1" spans="1:2">
      <c r="A1212" s="600" t="s">
        <v>1131</v>
      </c>
      <c r="B1212" s="601">
        <v>0</v>
      </c>
    </row>
    <row r="1213" customHeight="1" spans="1:2">
      <c r="A1213" s="600" t="s">
        <v>1132</v>
      </c>
      <c r="B1213" s="601">
        <v>85</v>
      </c>
    </row>
    <row r="1214" customHeight="1" spans="1:2">
      <c r="A1214" s="600" t="s">
        <v>1133</v>
      </c>
      <c r="B1214" s="601">
        <v>7</v>
      </c>
    </row>
    <row r="1215" customHeight="1" spans="1:2">
      <c r="A1215" s="600" t="s">
        <v>1134</v>
      </c>
      <c r="B1215" s="601">
        <v>0</v>
      </c>
    </row>
    <row r="1216" customHeight="1" spans="1:2">
      <c r="A1216" s="600" t="s">
        <v>203</v>
      </c>
      <c r="B1216" s="601">
        <v>0</v>
      </c>
    </row>
    <row r="1217" customHeight="1" spans="1:2">
      <c r="A1217" s="600" t="s">
        <v>204</v>
      </c>
      <c r="B1217" s="601">
        <v>0</v>
      </c>
    </row>
    <row r="1218" customHeight="1" spans="1:2">
      <c r="A1218" s="600" t="s">
        <v>205</v>
      </c>
      <c r="B1218" s="601">
        <v>0</v>
      </c>
    </row>
    <row r="1219" customHeight="1" spans="1:2">
      <c r="A1219" s="600" t="s">
        <v>1135</v>
      </c>
      <c r="B1219" s="601">
        <v>0</v>
      </c>
    </row>
    <row r="1220" customHeight="1" spans="1:2">
      <c r="A1220" s="600" t="s">
        <v>1136</v>
      </c>
      <c r="B1220" s="601">
        <v>0</v>
      </c>
    </row>
    <row r="1221" customHeight="1" spans="1:2">
      <c r="A1221" s="600" t="s">
        <v>1137</v>
      </c>
      <c r="B1221" s="601">
        <v>0</v>
      </c>
    </row>
    <row r="1222" customHeight="1" spans="1:2">
      <c r="A1222" s="600" t="s">
        <v>1138</v>
      </c>
      <c r="B1222" s="601">
        <v>0</v>
      </c>
    </row>
    <row r="1223" customHeight="1" spans="1:2">
      <c r="A1223" s="600" t="s">
        <v>1139</v>
      </c>
      <c r="B1223" s="601">
        <v>0</v>
      </c>
    </row>
    <row r="1224" customHeight="1" spans="1:2">
      <c r="A1224" s="600" t="s">
        <v>1140</v>
      </c>
      <c r="B1224" s="601">
        <v>0</v>
      </c>
    </row>
    <row r="1225" customHeight="1" spans="1:2">
      <c r="A1225" s="600" t="s">
        <v>1141</v>
      </c>
      <c r="B1225" s="601">
        <v>0</v>
      </c>
    </row>
    <row r="1226" customHeight="1" spans="1:2">
      <c r="A1226" s="600" t="s">
        <v>1142</v>
      </c>
      <c r="B1226" s="601">
        <v>0</v>
      </c>
    </row>
    <row r="1227" customHeight="1" spans="1:2">
      <c r="A1227" s="600" t="s">
        <v>1143</v>
      </c>
      <c r="B1227" s="601">
        <v>0</v>
      </c>
    </row>
    <row r="1228" customHeight="1" spans="1:2">
      <c r="A1228" s="600" t="s">
        <v>1144</v>
      </c>
      <c r="B1228" s="601">
        <v>0</v>
      </c>
    </row>
    <row r="1229" customHeight="1" spans="1:2">
      <c r="A1229" s="600" t="s">
        <v>1145</v>
      </c>
      <c r="B1229" s="601">
        <v>0</v>
      </c>
    </row>
    <row r="1230" customHeight="1" spans="1:2">
      <c r="A1230" s="600" t="s">
        <v>1146</v>
      </c>
      <c r="B1230" s="601">
        <v>0</v>
      </c>
    </row>
    <row r="1231" customHeight="1" spans="1:2">
      <c r="A1231" s="600" t="s">
        <v>212</v>
      </c>
      <c r="B1231" s="601">
        <v>0</v>
      </c>
    </row>
    <row r="1232" customHeight="1" spans="1:2">
      <c r="A1232" s="600" t="s">
        <v>1147</v>
      </c>
      <c r="B1232" s="601">
        <v>0</v>
      </c>
    </row>
    <row r="1233" customHeight="1" spans="1:2">
      <c r="A1233" s="600" t="s">
        <v>1148</v>
      </c>
      <c r="B1233" s="601">
        <v>0</v>
      </c>
    </row>
    <row r="1234" customHeight="1" spans="1:2">
      <c r="A1234" s="600" t="s">
        <v>1149</v>
      </c>
      <c r="B1234" s="601">
        <v>0</v>
      </c>
    </row>
    <row r="1235" customHeight="1" spans="1:2">
      <c r="A1235" s="600" t="s">
        <v>1150</v>
      </c>
      <c r="B1235" s="601">
        <v>0</v>
      </c>
    </row>
    <row r="1236" customHeight="1" spans="1:2">
      <c r="A1236" s="600" t="s">
        <v>1151</v>
      </c>
      <c r="B1236" s="601">
        <v>0</v>
      </c>
    </row>
    <row r="1237" customHeight="1" spans="1:2">
      <c r="A1237" s="600" t="s">
        <v>1152</v>
      </c>
      <c r="B1237" s="601">
        <v>0</v>
      </c>
    </row>
    <row r="1238" customHeight="1" spans="1:2">
      <c r="A1238" s="600" t="s">
        <v>1153</v>
      </c>
      <c r="B1238" s="601">
        <v>0</v>
      </c>
    </row>
    <row r="1239" customHeight="1" spans="1:2">
      <c r="A1239" s="600" t="s">
        <v>1154</v>
      </c>
      <c r="B1239" s="601">
        <v>7</v>
      </c>
    </row>
    <row r="1240" customHeight="1" spans="1:2">
      <c r="A1240" s="600" t="s">
        <v>1155</v>
      </c>
      <c r="B1240" s="601">
        <v>1</v>
      </c>
    </row>
    <row r="1241" customHeight="1" spans="1:2">
      <c r="A1241" s="600" t="s">
        <v>1156</v>
      </c>
      <c r="B1241" s="601">
        <v>0</v>
      </c>
    </row>
    <row r="1242" customHeight="1" spans="1:2">
      <c r="A1242" s="600" t="s">
        <v>1157</v>
      </c>
      <c r="B1242" s="601">
        <v>0</v>
      </c>
    </row>
    <row r="1243" customHeight="1" spans="1:2">
      <c r="A1243" s="600" t="s">
        <v>1158</v>
      </c>
      <c r="B1243" s="601">
        <v>0</v>
      </c>
    </row>
    <row r="1244" customHeight="1" spans="1:2">
      <c r="A1244" s="600" t="s">
        <v>1159</v>
      </c>
      <c r="B1244" s="601">
        <v>6</v>
      </c>
    </row>
    <row r="1245" customHeight="1" spans="1:2">
      <c r="A1245" s="600" t="s">
        <v>1160</v>
      </c>
      <c r="B1245" s="601">
        <v>0</v>
      </c>
    </row>
    <row r="1246" customHeight="1" spans="1:2">
      <c r="A1246" s="600" t="s">
        <v>1161</v>
      </c>
      <c r="B1246" s="601">
        <v>0</v>
      </c>
    </row>
    <row r="1247" customHeight="1" spans="1:2">
      <c r="A1247" s="600" t="s">
        <v>1162</v>
      </c>
      <c r="B1247" s="601">
        <v>0</v>
      </c>
    </row>
    <row r="1248" customHeight="1" spans="1:2">
      <c r="A1248" s="600" t="s">
        <v>1163</v>
      </c>
      <c r="B1248" s="601">
        <v>0</v>
      </c>
    </row>
    <row r="1249" customHeight="1" spans="1:2">
      <c r="A1249" s="600" t="s">
        <v>1164</v>
      </c>
      <c r="B1249" s="601">
        <v>0</v>
      </c>
    </row>
    <row r="1250" customHeight="1" spans="1:2">
      <c r="A1250" s="600" t="s">
        <v>1165</v>
      </c>
      <c r="B1250" s="601">
        <v>0</v>
      </c>
    </row>
    <row r="1251" customHeight="1" spans="1:2">
      <c r="A1251" s="600" t="s">
        <v>1166</v>
      </c>
      <c r="B1251" s="601">
        <v>0</v>
      </c>
    </row>
    <row r="1252" customHeight="1" spans="1:2">
      <c r="A1252" s="600" t="s">
        <v>1167</v>
      </c>
      <c r="B1252" s="601">
        <v>0</v>
      </c>
    </row>
    <row r="1253" customHeight="1" spans="1:2">
      <c r="A1253" s="600" t="s">
        <v>1168</v>
      </c>
      <c r="B1253" s="601">
        <v>0</v>
      </c>
    </row>
    <row r="1254" customHeight="1" spans="1:2">
      <c r="A1254" s="600" t="s">
        <v>1169</v>
      </c>
      <c r="B1254" s="601">
        <v>0</v>
      </c>
    </row>
    <row r="1255" customHeight="1" spans="1:2">
      <c r="A1255" s="600" t="s">
        <v>1170</v>
      </c>
      <c r="B1255" s="601">
        <v>0</v>
      </c>
    </row>
    <row r="1256" customHeight="1" spans="1:2">
      <c r="A1256" s="600" t="s">
        <v>1171</v>
      </c>
      <c r="B1256" s="601">
        <v>0</v>
      </c>
    </row>
    <row r="1257" customHeight="1" spans="1:2">
      <c r="A1257" s="600" t="s">
        <v>1172</v>
      </c>
      <c r="B1257" s="601">
        <v>0</v>
      </c>
    </row>
    <row r="1258" customHeight="1" spans="1:2">
      <c r="A1258" s="600" t="s">
        <v>1173</v>
      </c>
      <c r="B1258" s="601">
        <v>7572</v>
      </c>
    </row>
    <row r="1259" customHeight="1" spans="1:2">
      <c r="A1259" s="600" t="s">
        <v>1174</v>
      </c>
      <c r="B1259" s="601">
        <v>1402</v>
      </c>
    </row>
    <row r="1260" customHeight="1" spans="1:2">
      <c r="A1260" s="600" t="s">
        <v>203</v>
      </c>
      <c r="B1260" s="601">
        <v>370</v>
      </c>
    </row>
    <row r="1261" customHeight="1" spans="1:2">
      <c r="A1261" s="600" t="s">
        <v>204</v>
      </c>
      <c r="B1261" s="601">
        <v>0</v>
      </c>
    </row>
    <row r="1262" customHeight="1" spans="1:2">
      <c r="A1262" s="600" t="s">
        <v>205</v>
      </c>
      <c r="B1262" s="601">
        <v>0</v>
      </c>
    </row>
    <row r="1263" customHeight="1" spans="1:2">
      <c r="A1263" s="600" t="s">
        <v>1175</v>
      </c>
      <c r="B1263" s="601">
        <v>0</v>
      </c>
    </row>
    <row r="1264" customHeight="1" spans="1:2">
      <c r="A1264" s="600" t="s">
        <v>1176</v>
      </c>
      <c r="B1264" s="601">
        <v>0</v>
      </c>
    </row>
    <row r="1265" customHeight="1" spans="1:2">
      <c r="A1265" s="600" t="s">
        <v>1177</v>
      </c>
      <c r="B1265" s="601">
        <v>390</v>
      </c>
    </row>
    <row r="1266" customHeight="1" spans="1:2">
      <c r="A1266" s="600" t="s">
        <v>1178</v>
      </c>
      <c r="B1266" s="601">
        <v>0</v>
      </c>
    </row>
    <row r="1267" customHeight="1" spans="1:2">
      <c r="A1267" s="600" t="s">
        <v>1179</v>
      </c>
      <c r="B1267" s="601">
        <v>208</v>
      </c>
    </row>
    <row r="1268" customHeight="1" spans="1:2">
      <c r="A1268" s="600" t="s">
        <v>1180</v>
      </c>
      <c r="B1268" s="601">
        <v>0</v>
      </c>
    </row>
    <row r="1269" customHeight="1" spans="1:2">
      <c r="A1269" s="600" t="s">
        <v>212</v>
      </c>
      <c r="B1269" s="601">
        <v>370</v>
      </c>
    </row>
    <row r="1270" customHeight="1" spans="1:2">
      <c r="A1270" s="600" t="s">
        <v>1181</v>
      </c>
      <c r="B1270" s="601">
        <v>64</v>
      </c>
    </row>
    <row r="1271" customHeight="1" spans="1:2">
      <c r="A1271" s="600" t="s">
        <v>1182</v>
      </c>
      <c r="B1271" s="601">
        <v>485</v>
      </c>
    </row>
    <row r="1272" customHeight="1" spans="1:2">
      <c r="A1272" s="600" t="s">
        <v>203</v>
      </c>
      <c r="B1272" s="601">
        <v>0</v>
      </c>
    </row>
    <row r="1273" customHeight="1" spans="1:2">
      <c r="A1273" s="600" t="s">
        <v>204</v>
      </c>
      <c r="B1273" s="601">
        <v>0</v>
      </c>
    </row>
    <row r="1274" customHeight="1" spans="1:2">
      <c r="A1274" s="600" t="s">
        <v>205</v>
      </c>
      <c r="B1274" s="601">
        <v>0</v>
      </c>
    </row>
    <row r="1275" customHeight="1" spans="1:2">
      <c r="A1275" s="600" t="s">
        <v>1183</v>
      </c>
      <c r="B1275" s="601">
        <v>60</v>
      </c>
    </row>
    <row r="1276" customHeight="1" spans="1:2">
      <c r="A1276" s="600" t="s">
        <v>1184</v>
      </c>
      <c r="B1276" s="601">
        <v>425</v>
      </c>
    </row>
    <row r="1277" customHeight="1" spans="1:2">
      <c r="A1277" s="600" t="s">
        <v>1185</v>
      </c>
      <c r="B1277" s="601">
        <v>0</v>
      </c>
    </row>
    <row r="1278" customHeight="1" spans="1:2">
      <c r="A1278" s="600" t="s">
        <v>203</v>
      </c>
      <c r="B1278" s="601">
        <v>0</v>
      </c>
    </row>
    <row r="1279" customHeight="1" spans="1:2">
      <c r="A1279" s="600" t="s">
        <v>204</v>
      </c>
      <c r="B1279" s="601">
        <v>0</v>
      </c>
    </row>
    <row r="1280" customHeight="1" spans="1:2">
      <c r="A1280" s="600" t="s">
        <v>205</v>
      </c>
      <c r="B1280" s="601">
        <v>0</v>
      </c>
    </row>
    <row r="1281" customHeight="1" spans="1:2">
      <c r="A1281" s="600" t="s">
        <v>1186</v>
      </c>
      <c r="B1281" s="601">
        <v>0</v>
      </c>
    </row>
    <row r="1282" customHeight="1" spans="1:2">
      <c r="A1282" s="600" t="s">
        <v>1187</v>
      </c>
      <c r="B1282" s="601">
        <v>0</v>
      </c>
    </row>
    <row r="1283" customHeight="1" spans="1:2">
      <c r="A1283" s="600" t="s">
        <v>1188</v>
      </c>
      <c r="B1283" s="601">
        <v>0</v>
      </c>
    </row>
    <row r="1284" customHeight="1" spans="1:2">
      <c r="A1284" s="600" t="s">
        <v>203</v>
      </c>
      <c r="B1284" s="601">
        <v>0</v>
      </c>
    </row>
    <row r="1285" customHeight="1" spans="1:2">
      <c r="A1285" s="600" t="s">
        <v>204</v>
      </c>
      <c r="B1285" s="601">
        <v>0</v>
      </c>
    </row>
    <row r="1286" customHeight="1" spans="1:2">
      <c r="A1286" s="600" t="s">
        <v>205</v>
      </c>
      <c r="B1286" s="601">
        <v>0</v>
      </c>
    </row>
    <row r="1287" customHeight="1" spans="1:2">
      <c r="A1287" s="600" t="s">
        <v>1189</v>
      </c>
      <c r="B1287" s="601">
        <v>0</v>
      </c>
    </row>
    <row r="1288" customHeight="1" spans="1:2">
      <c r="A1288" s="600" t="s">
        <v>1190</v>
      </c>
      <c r="B1288" s="601">
        <v>0</v>
      </c>
    </row>
    <row r="1289" customHeight="1" spans="1:2">
      <c r="A1289" s="600" t="s">
        <v>212</v>
      </c>
      <c r="B1289" s="601">
        <v>0</v>
      </c>
    </row>
    <row r="1290" customHeight="1" spans="1:2">
      <c r="A1290" s="600" t="s">
        <v>1191</v>
      </c>
      <c r="B1290" s="601">
        <v>0</v>
      </c>
    </row>
    <row r="1291" customHeight="1" spans="1:2">
      <c r="A1291" s="600" t="s">
        <v>1192</v>
      </c>
      <c r="B1291" s="601">
        <v>26</v>
      </c>
    </row>
    <row r="1292" customHeight="1" spans="1:2">
      <c r="A1292" s="600" t="s">
        <v>203</v>
      </c>
      <c r="B1292" s="601">
        <v>0</v>
      </c>
    </row>
    <row r="1293" customHeight="1" spans="1:2">
      <c r="A1293" s="600" t="s">
        <v>204</v>
      </c>
      <c r="B1293" s="601">
        <v>0</v>
      </c>
    </row>
    <row r="1294" customHeight="1" spans="1:2">
      <c r="A1294" s="600" t="s">
        <v>205</v>
      </c>
      <c r="B1294" s="601">
        <v>0</v>
      </c>
    </row>
    <row r="1295" customHeight="1" spans="1:2">
      <c r="A1295" s="600" t="s">
        <v>1193</v>
      </c>
      <c r="B1295" s="601">
        <v>0</v>
      </c>
    </row>
    <row r="1296" customHeight="1" spans="1:2">
      <c r="A1296" s="600" t="s">
        <v>1194</v>
      </c>
      <c r="B1296" s="601">
        <v>0</v>
      </c>
    </row>
    <row r="1297" customHeight="1" spans="1:2">
      <c r="A1297" s="600" t="s">
        <v>1195</v>
      </c>
      <c r="B1297" s="601">
        <v>0</v>
      </c>
    </row>
    <row r="1298" customHeight="1" spans="1:2">
      <c r="A1298" s="600" t="s">
        <v>1196</v>
      </c>
      <c r="B1298" s="601">
        <v>0</v>
      </c>
    </row>
    <row r="1299" customHeight="1" spans="1:2">
      <c r="A1299" s="600" t="s">
        <v>1197</v>
      </c>
      <c r="B1299" s="601">
        <v>0</v>
      </c>
    </row>
    <row r="1300" customHeight="1" spans="1:2">
      <c r="A1300" s="600" t="s">
        <v>1198</v>
      </c>
      <c r="B1300" s="601">
        <v>0</v>
      </c>
    </row>
    <row r="1301" customHeight="1" spans="1:2">
      <c r="A1301" s="600" t="s">
        <v>1199</v>
      </c>
      <c r="B1301" s="601">
        <v>0</v>
      </c>
    </row>
    <row r="1302" customHeight="1" spans="1:2">
      <c r="A1302" s="600" t="s">
        <v>1200</v>
      </c>
      <c r="B1302" s="601">
        <v>26</v>
      </c>
    </row>
    <row r="1303" customHeight="1" spans="1:2">
      <c r="A1303" s="600" t="s">
        <v>1201</v>
      </c>
      <c r="B1303" s="601">
        <v>0</v>
      </c>
    </row>
    <row r="1304" customHeight="1" spans="1:2">
      <c r="A1304" s="600" t="s">
        <v>1202</v>
      </c>
      <c r="B1304" s="601">
        <v>4921</v>
      </c>
    </row>
    <row r="1305" customHeight="1" spans="1:2">
      <c r="A1305" s="600" t="s">
        <v>1203</v>
      </c>
      <c r="B1305" s="601">
        <v>4873</v>
      </c>
    </row>
    <row r="1306" customHeight="1" spans="1:2">
      <c r="A1306" s="600" t="s">
        <v>1204</v>
      </c>
      <c r="B1306" s="601">
        <v>0</v>
      </c>
    </row>
    <row r="1307" customHeight="1" spans="1:2">
      <c r="A1307" s="600" t="s">
        <v>1205</v>
      </c>
      <c r="B1307" s="601">
        <v>48</v>
      </c>
    </row>
    <row r="1308" customHeight="1" spans="1:2">
      <c r="A1308" s="600" t="s">
        <v>1206</v>
      </c>
      <c r="B1308" s="601">
        <v>738</v>
      </c>
    </row>
    <row r="1309" customHeight="1" spans="1:2">
      <c r="A1309" s="600" t="s">
        <v>1207</v>
      </c>
      <c r="B1309" s="601">
        <v>634</v>
      </c>
    </row>
    <row r="1310" customHeight="1" spans="1:2">
      <c r="A1310" s="600" t="s">
        <v>1208</v>
      </c>
      <c r="B1310" s="601">
        <v>64</v>
      </c>
    </row>
    <row r="1311" customHeight="1" spans="1:2">
      <c r="A1311" s="600" t="s">
        <v>1209</v>
      </c>
      <c r="B1311" s="601">
        <v>40</v>
      </c>
    </row>
    <row r="1312" customHeight="1" spans="1:2">
      <c r="A1312" s="600" t="s">
        <v>1210</v>
      </c>
      <c r="B1312" s="601">
        <v>0</v>
      </c>
    </row>
    <row r="1313" customHeight="1" spans="1:2">
      <c r="A1313" s="600" t="s">
        <v>1211</v>
      </c>
      <c r="B1313" s="601">
        <v>0</v>
      </c>
    </row>
    <row r="1314" customHeight="1" spans="1:2">
      <c r="A1314" s="600" t="s">
        <v>1212</v>
      </c>
      <c r="B1314" s="601">
        <v>1794</v>
      </c>
    </row>
    <row r="1315" customHeight="1" spans="1:2">
      <c r="A1315" s="600" t="s">
        <v>1074</v>
      </c>
      <c r="B1315" s="601">
        <v>1794</v>
      </c>
    </row>
    <row r="1316" customHeight="1" spans="1:2">
      <c r="A1316" s="600" t="s">
        <v>356</v>
      </c>
      <c r="B1316" s="601">
        <v>1794</v>
      </c>
    </row>
    <row r="1317" customHeight="1" spans="1:2">
      <c r="A1317" s="600" t="s">
        <v>1213</v>
      </c>
      <c r="B1317" s="601">
        <v>11715</v>
      </c>
    </row>
    <row r="1318" customHeight="1" spans="1:2">
      <c r="A1318" s="600" t="s">
        <v>1214</v>
      </c>
      <c r="B1318" s="601">
        <v>0</v>
      </c>
    </row>
    <row r="1319" customHeight="1" spans="1:2">
      <c r="A1319" s="600" t="s">
        <v>1215</v>
      </c>
      <c r="B1319" s="601">
        <v>0</v>
      </c>
    </row>
    <row r="1320" customHeight="1" spans="1:2">
      <c r="A1320" s="600" t="s">
        <v>1216</v>
      </c>
      <c r="B1320" s="601">
        <v>11715</v>
      </c>
    </row>
    <row r="1321" customHeight="1" spans="1:2">
      <c r="A1321" s="600" t="s">
        <v>1217</v>
      </c>
      <c r="B1321" s="601">
        <v>11437</v>
      </c>
    </row>
    <row r="1322" customHeight="1" spans="1:2">
      <c r="A1322" s="600" t="s">
        <v>1218</v>
      </c>
      <c r="B1322" s="601">
        <v>0</v>
      </c>
    </row>
    <row r="1323" customHeight="1" spans="1:2">
      <c r="A1323" s="600" t="s">
        <v>1219</v>
      </c>
      <c r="B1323" s="601">
        <v>278</v>
      </c>
    </row>
    <row r="1324" customHeight="1" spans="1:2">
      <c r="A1324" s="600" t="s">
        <v>1220</v>
      </c>
      <c r="B1324" s="601">
        <v>0</v>
      </c>
    </row>
    <row r="1325" customHeight="1" spans="1:2">
      <c r="A1325" s="600" t="s">
        <v>1221</v>
      </c>
      <c r="B1325" s="601">
        <v>3</v>
      </c>
    </row>
    <row r="1326" customHeight="1" spans="1:2">
      <c r="A1326" s="600" t="s">
        <v>1222</v>
      </c>
      <c r="B1326" s="601">
        <v>0</v>
      </c>
    </row>
    <row r="1327" customHeight="1" spans="1:2">
      <c r="A1327" s="600" t="s">
        <v>1223</v>
      </c>
      <c r="B1327" s="601">
        <v>0</v>
      </c>
    </row>
    <row r="1328" customHeight="1" spans="1:2">
      <c r="A1328" s="602" t="s">
        <v>1224</v>
      </c>
      <c r="B1328" s="603">
        <v>3</v>
      </c>
    </row>
    <row r="1329" customHeight="1" spans="1:2">
      <c r="A1329" s="604" t="s">
        <v>1225</v>
      </c>
      <c r="B1329" s="604"/>
    </row>
  </sheetData>
  <mergeCells count="4">
    <mergeCell ref="A1:B1"/>
    <mergeCell ref="A2:B2"/>
    <mergeCell ref="A4:B4"/>
    <mergeCell ref="A1329:B1329"/>
  </mergeCells>
  <printOptions horizontalCentered="1"/>
  <pageMargins left="0.236220472440945" right="0.236220472440945" top="0.511811023622047" bottom="0.433070866141732" header="0.31496062992126" footer="0.15748031496063"/>
  <pageSetup paperSize="9" firstPageNumber="4" orientation="portrait" blackAndWhite="1" useFirstPageNumber="1" errors="blank"/>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48</vt:i4>
      </vt:variant>
    </vt:vector>
  </HeadingPairs>
  <TitlesOfParts>
    <vt:vector size="48" baseType="lpstr">
      <vt:lpstr>封面</vt:lpstr>
      <vt:lpstr>Sheet3</vt:lpstr>
      <vt:lpstr>目录</vt:lpstr>
      <vt:lpstr>Sheet2</vt:lpstr>
      <vt:lpstr>01-2021全县收入</vt:lpstr>
      <vt:lpstr>02-2021全县支出</vt:lpstr>
      <vt:lpstr>03-2021公共平衡 </vt:lpstr>
      <vt:lpstr>说明-公共预算 (1)</vt:lpstr>
      <vt:lpstr>04-2021公共本级支出功能 </vt:lpstr>
      <vt:lpstr>05-2021公共线下 </vt:lpstr>
      <vt:lpstr>06-2021转移支付分地区</vt:lpstr>
      <vt:lpstr>07-2021转移支付分项目 </vt:lpstr>
      <vt:lpstr>8-2021基金平衡</vt:lpstr>
      <vt:lpstr>说明-基金预算（1）</vt:lpstr>
      <vt:lpstr>9-2021基金支出</vt:lpstr>
      <vt:lpstr>10-2021基金转移支付</vt:lpstr>
      <vt:lpstr>11-2021国资 </vt:lpstr>
      <vt:lpstr>说明-国资预算（1）</vt:lpstr>
      <vt:lpstr>12-2021社保执行</vt:lpstr>
      <vt:lpstr>2022年全县收入计划表</vt:lpstr>
      <vt:lpstr>2022全县财政支出预算表</vt:lpstr>
      <vt:lpstr>2022年全县一般公共预算收支平衡表</vt:lpstr>
      <vt:lpstr>13-2022公共平衡</vt:lpstr>
      <vt:lpstr>说明-公共预算（2）</vt:lpstr>
      <vt:lpstr>14-2022公共本级支出功能 </vt:lpstr>
      <vt:lpstr>15-2022公共基本和项目 </vt:lpstr>
      <vt:lpstr>16-2022公共本级基本支出经济 </vt:lpstr>
      <vt:lpstr>17-2022公共线下</vt:lpstr>
      <vt:lpstr>18-2022转移支付分地区</vt:lpstr>
      <vt:lpstr>19-2022转移支付分项目</vt:lpstr>
      <vt:lpstr>2022年全县基金收支平衡表</vt:lpstr>
      <vt:lpstr>20-2022基金平衡</vt:lpstr>
      <vt:lpstr>说明-基金预算 (2)</vt:lpstr>
      <vt:lpstr>21-2022基金支出</vt:lpstr>
      <vt:lpstr>22-2022基金转移支付</vt:lpstr>
      <vt:lpstr>23-2022国资</vt:lpstr>
      <vt:lpstr>说明-国资预算 (2)</vt:lpstr>
      <vt:lpstr>24-2021社保收入</vt:lpstr>
      <vt:lpstr>25-2021社保支出</vt:lpstr>
      <vt:lpstr>26-2021社保结余</vt:lpstr>
      <vt:lpstr>说明-社保预算 (2)</vt:lpstr>
      <vt:lpstr>27-2021债务限额、余额</vt:lpstr>
      <vt:lpstr>28-2021、2022一般债务余额</vt:lpstr>
      <vt:lpstr>29-2021、2022专项债务余额</vt:lpstr>
      <vt:lpstr>30-债务还本付息</vt:lpstr>
      <vt:lpstr>31-2021年提前下达</vt:lpstr>
      <vt:lpstr>32-2021年城口县社会保险基金收入支出预算表 </vt:lpstr>
      <vt:lpstr>32-2021新增债券安排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周凡洁</cp:lastModifiedBy>
  <dcterms:created xsi:type="dcterms:W3CDTF">2006-09-13T11:21:00Z</dcterms:created>
  <cp:lastPrinted>2022-01-12T06:59:00Z</cp:lastPrinted>
  <dcterms:modified xsi:type="dcterms:W3CDTF">2023-11-22T02:44:53Z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90D54ECB478240DABD1359F3070982D9</vt:lpwstr>
  </property>
</Properties>
</file>