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</sheets>
  <calcPr calcId="144525"/>
</workbook>
</file>

<file path=xl/sharedStrings.xml><?xml version="1.0" encoding="utf-8"?>
<sst xmlns="http://schemas.openxmlformats.org/spreadsheetml/2006/main" count="294" uniqueCount="212">
  <si>
    <t>表一</t>
  </si>
  <si>
    <t>城口县青少年活动中心2024年财政拨款收支总表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</si>
  <si>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</si>
  <si>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</si>
  <si>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</si>
  <si>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</si>
  <si>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</si>
  <si>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</si>
  <si>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</si>
  <si>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</si>
  <si>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</si>
  <si>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</si>
  <si>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</si>
  <si>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</si>
  <si>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</si>
  <si>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</si>
  <si>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</si>
  <si>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</si>
  <si>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</si>
  <si>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</si>
  <si>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</si>
  <si>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</si>
  <si>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</si>
  <si>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</si>
  <si>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</si>
  <si>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</si>
  <si>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</si>
  <si>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</si>
  <si>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城口县青少年活动中心2024年一般公共预算财政拨款支出预算表（按功能科目分）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</si>
  <si>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</si>
  <si>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</si>
  <si>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</si>
  <si>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</si>
  <si>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</si>
  <si>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</si>
  <si>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</si>
  <si>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</si>
  <si>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 2012950</t>
    </r>
  </si>
  <si>
    <r>
      <rPr>
        <sz val="10"/>
        <color rgb="FF000000"/>
        <rFont val="方正仿宋_GBK"/>
        <charset val="134"/>
      </rPr>
      <t>  事业运行</t>
    </r>
  </si>
  <si>
    <r>
      <rPr>
        <sz val="10"/>
        <color rgb="FF000000"/>
        <rFont val="方正仿宋_GBK"/>
        <charset val="134"/>
      </rPr>
      <t> 20136</t>
    </r>
  </si>
  <si>
    <r>
      <rPr>
        <sz val="10"/>
        <color rgb="FF000000"/>
        <rFont val="方正仿宋_GBK"/>
        <charset val="134"/>
      </rPr>
      <t> 其他共产党事务支出</t>
    </r>
  </si>
  <si>
    <r>
      <rPr>
        <sz val="10"/>
        <color rgb="FF000000"/>
        <rFont val="方正仿宋_GBK"/>
        <charset val="134"/>
      </rPr>
      <t>  2013699</t>
    </r>
  </si>
  <si>
    <r>
      <rPr>
        <sz val="10"/>
        <color rgb="FF000000"/>
        <rFont val="方正仿宋_GBK"/>
        <charset val="134"/>
      </rPr>
      <t>  其他共产党事务支出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</si>
  <si>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</si>
  <si>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</si>
  <si>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</si>
  <si>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</si>
  <si>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</si>
  <si>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</si>
  <si>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</si>
  <si>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</si>
  <si>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</si>
  <si>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</si>
  <si>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</si>
  <si>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</si>
  <si>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</si>
  <si>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</si>
  <si>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</si>
  <si>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</si>
  <si>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</si>
  <si>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</si>
  <si>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</si>
  <si>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</si>
  <si>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</si>
  <si>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城口县青少年活动中心2024年一般公共预算财政拨款基本支出预算表（按支出经济分类分）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</si>
  <si>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</si>
  <si>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</si>
  <si>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</si>
  <si>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</si>
  <si>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</si>
  <si>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</si>
  <si>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</si>
  <si>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</si>
  <si>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</si>
  <si>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</si>
  <si>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</si>
  <si>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</si>
  <si>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</si>
  <si>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</si>
  <si>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</si>
  <si>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</si>
  <si>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</si>
  <si>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</si>
  <si>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</si>
  <si>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</si>
  <si>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</si>
  <si>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</si>
  <si>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</si>
  <si>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</si>
  <si>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</si>
  <si>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</si>
  <si>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</si>
  <si>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</si>
  <si>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</si>
  <si>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</si>
  <si>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</si>
  <si>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</si>
  <si>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</si>
  <si>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</si>
  <si>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</si>
  <si>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</si>
  <si>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</si>
  <si>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</si>
  <si>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</si>
  <si>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30309</t>
    </r>
  </si>
  <si>
    <r>
      <rPr>
        <sz val="10"/>
        <color rgb="FF000000"/>
        <rFont val="方正仿宋_GBK"/>
        <charset val="134"/>
      </rPr>
      <t> 奖励金</t>
    </r>
  </si>
  <si>
    <t>表四</t>
  </si>
  <si>
    <t>城口县青少年活动中心2024年一般公共预算“三公”经费支出表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</si>
  <si>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</si>
  <si>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</si>
  <si>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</si>
  <si>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</si>
  <si>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</si>
  <si>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</si>
  <si>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</si>
  <si>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城口县青少年活动中心2024年政府性基金预算支出表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</si>
  <si>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</si>
  <si>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</si>
  <si>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</si>
  <si>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表六</t>
  </si>
  <si>
    <t>城口县青少年活动中心2024年部门收支总表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</si>
  <si>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</si>
  <si>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</si>
  <si>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</si>
  <si>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</si>
  <si>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</si>
  <si>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</si>
  <si>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</si>
  <si>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</si>
  <si>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城口县青少年活动中心2024年部门收入总表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</si>
  <si>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</si>
  <si>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</si>
  <si>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</si>
  <si>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</si>
  <si>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</si>
  <si>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</si>
  <si>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</si>
  <si>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</si>
  <si>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</si>
  <si>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</si>
  <si>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 2012950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</si>
  <si>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</si>
  <si>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20136</t>
    </r>
  </si>
  <si>
    <r>
      <rPr>
        <sz val="9"/>
        <color rgb="FF000000"/>
        <rFont val="方正仿宋_GBK"/>
        <charset val="134"/>
      </rPr>
      <t> 其他共产党事务支出</t>
    </r>
  </si>
  <si>
    <r>
      <rPr>
        <sz val="9"/>
        <color rgb="FF000000"/>
        <rFont val="方正仿宋_GBK"/>
        <charset val="134"/>
      </rPr>
      <t>  2013699</t>
    </r>
  </si>
  <si>
    <r>
      <rPr>
        <sz val="9"/>
        <color rgb="FF000000"/>
        <rFont val="方正仿宋_GBK"/>
        <charset val="134"/>
      </rPr>
      <t>  其他共产党事务支出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</si>
  <si>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</si>
  <si>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</si>
  <si>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</si>
  <si>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</si>
  <si>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</si>
  <si>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</si>
  <si>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</si>
  <si>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</si>
  <si>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</si>
  <si>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</si>
  <si>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</si>
  <si>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</si>
  <si>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</si>
  <si>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</si>
  <si>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</si>
  <si>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</si>
  <si>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</si>
  <si>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城口县青少年活动中心2024年部门支出总表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</si>
  <si>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</si>
  <si>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</si>
  <si>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 2012950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</si>
  <si>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</si>
  <si>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20136</t>
    </r>
  </si>
  <si>
    <r>
      <rPr>
        <sz val="12"/>
        <color rgb="FF000000"/>
        <rFont val="方正仿宋_GBK"/>
        <charset val="134"/>
      </rPr>
      <t> 其他共产党事务支出</t>
    </r>
  </si>
  <si>
    <r>
      <rPr>
        <sz val="12"/>
        <color rgb="FF000000"/>
        <rFont val="方正仿宋_GBK"/>
        <charset val="134"/>
      </rPr>
      <t>  2013699</t>
    </r>
  </si>
  <si>
    <r>
      <rPr>
        <sz val="12"/>
        <color rgb="FF000000"/>
        <rFont val="方正仿宋_GBK"/>
        <charset val="134"/>
      </rPr>
      <t>  其他共产党事务支出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</si>
  <si>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</si>
  <si>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</si>
  <si>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</si>
  <si>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</si>
  <si>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</si>
  <si>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</si>
  <si>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</si>
  <si>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</si>
  <si>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</si>
  <si>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</si>
  <si>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</si>
  <si>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</si>
  <si>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</si>
  <si>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</si>
  <si>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</si>
  <si>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</si>
  <si>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</si>
  <si>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城口县青少年活动中心2024年政府采购预算明细表</t>
  </si>
  <si>
    <t>项目编号</t>
  </si>
  <si>
    <t>表十</t>
  </si>
  <si>
    <t>部门整体绩效目标表</t>
  </si>
  <si>
    <t>部门(单位)名称</t>
  </si>
  <si>
    <t>城口县青少年活动中心</t>
  </si>
  <si>
    <t>部门支出预算数</t>
  </si>
  <si>
    <t>当年整体绩效目标</t>
  </si>
  <si>
    <t>提升全县青少年校外教育水平，提升全县青少年满意度。保障青少年活动中心日常工作正常运转。</t>
  </si>
  <si>
    <t>绩效指标</t>
  </si>
  <si>
    <t>指标</t>
  </si>
  <si>
    <t>指标权重</t>
  </si>
  <si>
    <t>计量单位</t>
  </si>
  <si>
    <t>指标性质</t>
  </si>
  <si>
    <t>指标值</t>
  </si>
  <si>
    <t>增加活动开展次数</t>
  </si>
  <si>
    <t>场</t>
  </si>
  <si>
    <t>≥</t>
  </si>
  <si>
    <t>提升青少年校外服务水平</t>
  </si>
  <si>
    <t>%</t>
  </si>
  <si>
    <t>定性</t>
  </si>
  <si>
    <t>高中低</t>
  </si>
  <si>
    <t>提升全县青少年满意度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</si>
</sst>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52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sz val="12"/>
      <color indexed="8"/>
      <name val="Times New Roman"/>
      <charset val="1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indexed="8"/>
      <name val="宋体"/>
      <charset val="1"/>
      <scheme val="minor"/>
    </font>
    <font>
      <sz val="12"/>
      <color rgb="FF000000"/>
      <name val="方正楷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7" fillId="8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2" borderId="9" applyNumberFormat="0" applyFont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6" fillId="7" borderId="10" applyNumberFormat="0" applyAlignment="0" applyProtection="0">
      <alignment vertical="center"/>
    </xf>
    <xf numFmtId="0" fontId="49" fillId="7" borderId="11" applyNumberFormat="0" applyAlignment="0" applyProtection="0">
      <alignment vertical="center"/>
    </xf>
    <xf numFmtId="0" fontId="48" fillId="15" borderId="15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</cellStyleXfs>
  <cellXfs count="8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7" fillId="0" borderId="4" xfId="49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5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5" xfId="49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176" fontId="18" fillId="0" borderId="5" xfId="0" applyNumberFormat="1" applyFont="1" applyFill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4" fontId="21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>
      <alignment vertical="center"/>
    </xf>
    <xf numFmtId="4" fontId="26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4" fontId="21" fillId="0" borderId="1" xfId="0" applyNumberFormat="1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" fontId="19" fillId="0" borderId="1" xfId="0" applyNumberFormat="1" applyFont="1" applyBorder="1" applyAlignment="1">
      <alignment horizontal="right" vertical="center"/>
    </xf>
    <xf numFmtId="4" fontId="21" fillId="0" borderId="2" xfId="0" applyNumberFormat="1" applyFont="1" applyBorder="1" applyAlignment="1">
      <alignment horizontal="right" vertical="center"/>
    </xf>
    <xf numFmtId="4" fontId="21" fillId="0" borderId="7" xfId="0" applyNumberFormat="1" applyFont="1" applyBorder="1" applyAlignment="1">
      <alignment horizontal="right" vertical="center"/>
    </xf>
    <xf numFmtId="0" fontId="31" fillId="0" borderId="5" xfId="0" applyFont="1" applyBorder="1">
      <alignment vertical="center"/>
    </xf>
    <xf numFmtId="4" fontId="21" fillId="0" borderId="6" xfId="0" applyNumberFormat="1" applyFont="1" applyBorder="1" applyAlignment="1">
      <alignment horizontal="right" vertical="center"/>
    </xf>
    <xf numFmtId="4" fontId="21" fillId="0" borderId="5" xfId="0" applyNumberFormat="1" applyFont="1" applyBorder="1" applyAlignment="1">
      <alignment horizontal="right" vertical="center"/>
    </xf>
    <xf numFmtId="4" fontId="21" fillId="0" borderId="8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vertical="center" wrapText="1"/>
    </xf>
    <xf numFmtId="0" fontId="20" fillId="0" borderId="1" xfId="0" applyFont="1" applyFill="1" applyBorder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right" vertical="center" wrapText="1"/>
    </xf>
    <xf numFmtId="0" fontId="21" fillId="0" borderId="1" xfId="0" applyFont="1" applyFill="1" applyBorder="1" applyAlignment="1">
      <alignment horizontal="righ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opLeftCell="D1" workbookViewId="0">
      <selection activeCell="B2" sqref="B2:H2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1" width="9.76666666666667" customWidth="1"/>
  </cols>
  <sheetData>
    <row r="1" ht="16.35" customHeight="1" spans="1:2">
      <c r="A1" s="1"/>
      <c r="B1" s="2" t="s">
        <v>0</v>
      </c>
    </row>
    <row r="2" ht="40.5" customHeight="1" spans="2:8">
      <c r="B2" s="3" t="s">
        <v>1</v>
      </c>
      <c r="C2" s="3"/>
      <c r="D2" s="3"/>
      <c r="E2" s="3"/>
      <c r="F2" s="3"/>
      <c r="G2" s="3"/>
      <c r="H2" s="3"/>
    </row>
    <row r="3" ht="23.25" customHeight="1" spans="8:8">
      <c r="H3" s="48" t="s">
        <v>2</v>
      </c>
    </row>
    <row r="4" ht="43.1" customHeight="1" spans="2:8">
      <c r="B4" s="30" t="s">
        <v>3</v>
      </c>
      <c r="C4" s="30"/>
      <c r="D4" s="30" t="s">
        <v>4</v>
      </c>
      <c r="E4" s="30"/>
      <c r="F4" s="30"/>
      <c r="G4" s="30"/>
      <c r="H4" s="30"/>
    </row>
    <row r="5" ht="43.1" customHeight="1" spans="2:8">
      <c r="B5" s="49" t="s">
        <v>5</v>
      </c>
      <c r="C5" s="49" t="s">
        <v>6</v>
      </c>
      <c r="D5" s="49" t="s">
        <v>5</v>
      </c>
      <c r="E5" s="49" t="s">
        <v>7</v>
      </c>
      <c r="F5" s="30" t="s">
        <v>8</v>
      </c>
      <c r="G5" s="30" t="s">
        <v>9</v>
      </c>
      <c r="H5" s="30" t="s">
        <v>10</v>
      </c>
    </row>
    <row r="6" ht="24.15" customHeight="1" spans="2:8">
      <c r="B6" s="50" t="s">
        <v>11</v>
      </c>
      <c r="C6" s="31">
        <v>67.414975</v>
      </c>
      <c r="D6" s="50" t="s">
        <v>12</v>
      </c>
      <c r="E6" s="31">
        <v>74.91</v>
      </c>
      <c r="F6" s="31">
        <v>74.91</v>
      </c>
      <c r="G6" s="66"/>
      <c r="H6" s="66"/>
    </row>
    <row r="7" ht="23.25" customHeight="1" spans="2:8">
      <c r="B7" s="34" t="s">
        <v>13</v>
      </c>
      <c r="C7" s="31">
        <v>67.414975</v>
      </c>
      <c r="D7" s="34" t="s">
        <v>14</v>
      </c>
      <c r="E7" s="35">
        <v>58.11</v>
      </c>
      <c r="F7" s="35">
        <v>58.11</v>
      </c>
      <c r="G7" s="38"/>
      <c r="H7" s="38"/>
    </row>
    <row r="8" ht="23.25" customHeight="1" spans="2:8">
      <c r="B8" s="34" t="s">
        <v>15</v>
      </c>
      <c r="C8" s="38"/>
      <c r="D8" s="78" t="s">
        <v>16</v>
      </c>
      <c r="E8" s="52">
        <v>8.712864</v>
      </c>
      <c r="F8" s="52">
        <v>8.712864</v>
      </c>
      <c r="G8" s="38"/>
      <c r="H8" s="38"/>
    </row>
    <row r="9" ht="23.25" customHeight="1" spans="2:8">
      <c r="B9" s="34" t="s">
        <v>17</v>
      </c>
      <c r="C9" s="38"/>
      <c r="D9" s="34" t="s">
        <v>18</v>
      </c>
      <c r="E9" s="35">
        <v>3.74</v>
      </c>
      <c r="F9" s="35">
        <v>3.74</v>
      </c>
      <c r="G9" s="38"/>
      <c r="H9" s="38"/>
    </row>
    <row r="10" ht="23.25" customHeight="1" spans="2:8">
      <c r="B10" s="34"/>
      <c r="C10" s="38"/>
      <c r="D10" s="34" t="s">
        <v>19</v>
      </c>
      <c r="E10" s="38">
        <v>4.356432</v>
      </c>
      <c r="F10" s="38">
        <v>4.356432</v>
      </c>
      <c r="G10" s="38"/>
      <c r="H10" s="38"/>
    </row>
    <row r="11" ht="16.35" customHeight="1" spans="2:8">
      <c r="B11" s="79"/>
      <c r="C11" s="80"/>
      <c r="D11" s="79"/>
      <c r="E11" s="80"/>
      <c r="F11" s="80"/>
      <c r="G11" s="80"/>
      <c r="H11" s="80"/>
    </row>
    <row r="12" ht="22.4" customHeight="1" spans="2:8">
      <c r="B12" s="7" t="s">
        <v>20</v>
      </c>
      <c r="C12" s="81">
        <v>7.5</v>
      </c>
      <c r="D12" s="7" t="s">
        <v>21</v>
      </c>
      <c r="E12" s="80"/>
      <c r="F12" s="80"/>
      <c r="G12" s="80"/>
      <c r="H12" s="80"/>
    </row>
    <row r="13" ht="21.55" customHeight="1" spans="2:8">
      <c r="B13" s="37" t="s">
        <v>22</v>
      </c>
      <c r="C13" s="81">
        <v>7.5</v>
      </c>
      <c r="D13" s="79"/>
      <c r="E13" s="80"/>
      <c r="F13" s="80"/>
      <c r="G13" s="80"/>
      <c r="H13" s="80"/>
    </row>
    <row r="14" ht="20.7" customHeight="1" spans="2:8">
      <c r="B14" s="37" t="s">
        <v>23</v>
      </c>
      <c r="C14" s="80"/>
      <c r="D14" s="79"/>
      <c r="E14" s="80"/>
      <c r="F14" s="80"/>
      <c r="G14" s="80"/>
      <c r="H14" s="80"/>
    </row>
    <row r="15" ht="20.7" customHeight="1" spans="2:8">
      <c r="B15" s="37" t="s">
        <v>24</v>
      </c>
      <c r="C15" s="80"/>
      <c r="D15" s="79"/>
      <c r="E15" s="80"/>
      <c r="F15" s="80"/>
      <c r="G15" s="80"/>
      <c r="H15" s="80"/>
    </row>
    <row r="16" ht="16.35" customHeight="1" spans="2:8">
      <c r="B16" s="79"/>
      <c r="C16" s="80"/>
      <c r="D16" s="79"/>
      <c r="E16" s="80"/>
      <c r="F16" s="80"/>
      <c r="G16" s="80"/>
      <c r="H16" s="80"/>
    </row>
    <row r="17" ht="24.15" customHeight="1" spans="2:8">
      <c r="B17" s="50" t="s">
        <v>25</v>
      </c>
      <c r="C17" s="31">
        <f>C6+C12</f>
        <v>74.914975</v>
      </c>
      <c r="D17" s="50" t="s">
        <v>26</v>
      </c>
      <c r="E17" s="31">
        <f>E6</f>
        <v>74.91</v>
      </c>
      <c r="F17" s="31">
        <f>F6</f>
        <v>74.91</v>
      </c>
      <c r="G17" s="66"/>
      <c r="H17" s="66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zoomScale="115" zoomScaleNormal="115" topLeftCell="D1" workbookViewId="0">
      <selection activeCell="B2" sqref="B2:G3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8" width="9.76666666666667" customWidth="1"/>
  </cols>
  <sheetData>
    <row r="1" ht="16.35" customHeight="1" spans="1:7">
      <c r="A1" s="1"/>
      <c r="B1" s="2" t="s">
        <v>191</v>
      </c>
      <c r="C1" s="1"/>
      <c r="D1" s="1"/>
      <c r="E1" s="1"/>
      <c r="F1" s="1"/>
      <c r="G1" s="1"/>
    </row>
    <row r="2" ht="16.35" customHeight="1" spans="2:7">
      <c r="B2" s="3" t="s">
        <v>192</v>
      </c>
      <c r="C2" s="3"/>
      <c r="D2" s="3"/>
      <c r="E2" s="3"/>
      <c r="F2" s="3"/>
      <c r="G2" s="3"/>
    </row>
    <row r="3" ht="16.35" customHeight="1" spans="2:7">
      <c r="B3" s="3"/>
      <c r="C3" s="3"/>
      <c r="D3" s="3"/>
      <c r="E3" s="3"/>
      <c r="F3" s="3"/>
      <c r="G3" s="3"/>
    </row>
    <row r="4" ht="16.35" customHeight="1"/>
    <row r="5" ht="19.8" customHeight="1" spans="7:7">
      <c r="G5" s="4" t="s">
        <v>2</v>
      </c>
    </row>
    <row r="6" ht="37.95" customHeight="1" spans="2:7">
      <c r="B6" s="5" t="s">
        <v>193</v>
      </c>
      <c r="C6" s="6" t="s">
        <v>194</v>
      </c>
      <c r="D6" s="6"/>
      <c r="E6" s="7" t="s">
        <v>195</v>
      </c>
      <c r="F6" s="8">
        <v>74.91</v>
      </c>
      <c r="G6" s="8"/>
    </row>
    <row r="7" ht="183.7" customHeight="1" spans="2:7">
      <c r="B7" s="9" t="s">
        <v>196</v>
      </c>
      <c r="C7" s="10" t="s">
        <v>197</v>
      </c>
      <c r="D7" s="10"/>
      <c r="E7" s="10"/>
      <c r="F7" s="10"/>
      <c r="G7" s="11"/>
    </row>
    <row r="8" ht="23.25" customHeight="1" spans="2:7">
      <c r="B8" s="12" t="s">
        <v>198</v>
      </c>
      <c r="C8" s="12" t="s">
        <v>199</v>
      </c>
      <c r="D8" s="13" t="s">
        <v>200</v>
      </c>
      <c r="E8" s="7" t="s">
        <v>201</v>
      </c>
      <c r="F8" s="7" t="s">
        <v>202</v>
      </c>
      <c r="G8" s="7" t="s">
        <v>203</v>
      </c>
    </row>
    <row r="9" ht="26" customHeight="1" spans="2:7">
      <c r="B9" s="12"/>
      <c r="C9" s="14" t="s">
        <v>204</v>
      </c>
      <c r="D9" s="15">
        <v>30</v>
      </c>
      <c r="E9" s="16" t="s">
        <v>205</v>
      </c>
      <c r="F9" s="17" t="s">
        <v>206</v>
      </c>
      <c r="G9" s="18">
        <v>30</v>
      </c>
    </row>
    <row r="10" ht="26" customHeight="1" spans="2:7">
      <c r="B10" s="12"/>
      <c r="C10" s="14" t="s">
        <v>207</v>
      </c>
      <c r="D10" s="19">
        <v>30</v>
      </c>
      <c r="E10" s="18" t="s">
        <v>208</v>
      </c>
      <c r="F10" s="20" t="s">
        <v>209</v>
      </c>
      <c r="G10" s="20" t="s">
        <v>210</v>
      </c>
    </row>
    <row r="11" ht="26" customHeight="1" spans="2:7">
      <c r="B11" s="12"/>
      <c r="C11" s="14" t="s">
        <v>211</v>
      </c>
      <c r="D11" s="15">
        <v>30</v>
      </c>
      <c r="E11" s="18" t="s">
        <v>208</v>
      </c>
      <c r="F11" s="20" t="s">
        <v>209</v>
      </c>
      <c r="G11" s="20" t="s">
        <v>210</v>
      </c>
    </row>
  </sheetData>
  <mergeCells count="5">
    <mergeCell ref="C6:D6"/>
    <mergeCell ref="F6:G6"/>
    <mergeCell ref="C7:G7"/>
    <mergeCell ref="B8:B11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zoomScale="115" zoomScaleNormal="115" workbookViewId="0">
      <selection activeCell="E7" sqref="E7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083333333333" customWidth="1"/>
    <col min="4" max="4" width="12.7583333333333" customWidth="1"/>
    <col min="5" max="5" width="13.1583333333333" customWidth="1"/>
    <col min="6" max="6" width="13.4333333333333" customWidth="1"/>
  </cols>
  <sheetData>
    <row r="1" ht="16.35" customHeight="1" spans="1:6">
      <c r="A1" s="1"/>
      <c r="B1" s="2" t="s">
        <v>27</v>
      </c>
      <c r="C1" s="1"/>
      <c r="D1" s="1"/>
      <c r="E1" s="1"/>
      <c r="F1" s="1"/>
    </row>
    <row r="2" ht="16.35" customHeight="1" spans="2:6">
      <c r="B2" s="73" t="s">
        <v>28</v>
      </c>
      <c r="C2" s="73"/>
      <c r="D2" s="73"/>
      <c r="E2" s="73"/>
      <c r="F2" s="73"/>
    </row>
    <row r="3" ht="16.35" customHeight="1" spans="2:6">
      <c r="B3" s="73"/>
      <c r="C3" s="73"/>
      <c r="D3" s="73"/>
      <c r="E3" s="73"/>
      <c r="F3" s="73"/>
    </row>
    <row r="4" ht="16.35" customHeight="1" spans="2:6">
      <c r="B4" s="1"/>
      <c r="C4" s="1"/>
      <c r="D4" s="1"/>
      <c r="E4" s="1"/>
      <c r="F4" s="1"/>
    </row>
    <row r="5" ht="20.7" customHeight="1" spans="2:6">
      <c r="B5" s="1"/>
      <c r="C5" s="1"/>
      <c r="D5" s="1"/>
      <c r="E5" s="1"/>
      <c r="F5" s="27" t="s">
        <v>2</v>
      </c>
    </row>
    <row r="6" ht="34.5" customHeight="1" spans="2:6">
      <c r="B6" s="63" t="s">
        <v>29</v>
      </c>
      <c r="C6" s="63"/>
      <c r="D6" s="63" t="s">
        <v>30</v>
      </c>
      <c r="E6" s="63"/>
      <c r="F6" s="63"/>
    </row>
    <row r="7" ht="29.3" customHeight="1" spans="2:6">
      <c r="B7" s="63" t="s">
        <v>31</v>
      </c>
      <c r="C7" s="63" t="s">
        <v>32</v>
      </c>
      <c r="D7" s="63" t="s">
        <v>33</v>
      </c>
      <c r="E7" s="63" t="s">
        <v>34</v>
      </c>
      <c r="F7" s="63" t="s">
        <v>35</v>
      </c>
    </row>
    <row r="8" ht="22.4" customHeight="1" spans="2:6">
      <c r="B8" s="23" t="s">
        <v>7</v>
      </c>
      <c r="C8" s="23"/>
      <c r="D8" s="31">
        <f>D9+D13+D17+D21</f>
        <v>74.914975</v>
      </c>
      <c r="E8" s="31">
        <f>E9+E13+E17+E21</f>
        <v>74.914975</v>
      </c>
      <c r="F8" s="74"/>
    </row>
    <row r="9" ht="19.8" customHeight="1" spans="2:6">
      <c r="B9" s="57" t="s">
        <v>36</v>
      </c>
      <c r="C9" s="58" t="s">
        <v>14</v>
      </c>
      <c r="D9" s="35">
        <f>D10+D11</f>
        <v>58.106408</v>
      </c>
      <c r="E9" s="35">
        <f>E10+E11</f>
        <v>58.106408</v>
      </c>
      <c r="F9" s="75"/>
    </row>
    <row r="10" ht="18.95" customHeight="1" spans="2:6">
      <c r="B10" s="59" t="s">
        <v>37</v>
      </c>
      <c r="C10" s="60" t="s">
        <v>38</v>
      </c>
      <c r="D10" s="35">
        <f>50.21804+7.5</f>
        <v>57.71804</v>
      </c>
      <c r="E10" s="35">
        <f>50.21804+7.5</f>
        <v>57.71804</v>
      </c>
      <c r="F10" s="75"/>
    </row>
    <row r="11" ht="17.25" customHeight="1" spans="2:6">
      <c r="B11" s="59" t="s">
        <v>39</v>
      </c>
      <c r="C11" s="60" t="s">
        <v>40</v>
      </c>
      <c r="D11" s="35">
        <v>0.388368</v>
      </c>
      <c r="E11" s="35">
        <v>0.388368</v>
      </c>
      <c r="F11" s="75"/>
    </row>
    <row r="12" ht="18.95" customHeight="1" spans="2:6">
      <c r="B12" s="59" t="s">
        <v>41</v>
      </c>
      <c r="C12" s="60" t="s">
        <v>42</v>
      </c>
      <c r="D12" s="35">
        <v>0.388368</v>
      </c>
      <c r="E12" s="35">
        <v>0.388368</v>
      </c>
      <c r="F12" s="75"/>
    </row>
    <row r="13" ht="19.8" customHeight="1" spans="2:6">
      <c r="B13" s="57" t="s">
        <v>43</v>
      </c>
      <c r="C13" s="58" t="s">
        <v>16</v>
      </c>
      <c r="D13" s="35">
        <f>D14</f>
        <v>8.712864</v>
      </c>
      <c r="E13" s="35">
        <f>E14</f>
        <v>8.712864</v>
      </c>
      <c r="F13" s="75"/>
    </row>
    <row r="14" ht="17.25" customHeight="1" spans="2:6">
      <c r="B14" s="59" t="s">
        <v>44</v>
      </c>
      <c r="C14" s="60" t="s">
        <v>45</v>
      </c>
      <c r="D14" s="35">
        <f>D15+D16</f>
        <v>8.712864</v>
      </c>
      <c r="E14" s="35">
        <f>E15+E16</f>
        <v>8.712864</v>
      </c>
      <c r="F14" s="75"/>
    </row>
    <row r="15" ht="18.95" customHeight="1" spans="2:6">
      <c r="B15" s="59" t="s">
        <v>46</v>
      </c>
      <c r="C15" s="60" t="s">
        <v>47</v>
      </c>
      <c r="D15" s="35">
        <v>5.808576</v>
      </c>
      <c r="E15" s="35">
        <v>5.808576</v>
      </c>
      <c r="F15" s="75"/>
    </row>
    <row r="16" ht="18.95" customHeight="1" spans="2:6">
      <c r="B16" s="59" t="s">
        <v>48</v>
      </c>
      <c r="C16" s="60" t="s">
        <v>49</v>
      </c>
      <c r="D16" s="35">
        <v>2.904288</v>
      </c>
      <c r="E16" s="35">
        <v>2.904288</v>
      </c>
      <c r="F16" s="75"/>
    </row>
    <row r="17" ht="19.8" customHeight="1" spans="2:6">
      <c r="B17" s="57" t="s">
        <v>50</v>
      </c>
      <c r="C17" s="58" t="s">
        <v>18</v>
      </c>
      <c r="D17" s="35">
        <f>D18</f>
        <v>3.739271</v>
      </c>
      <c r="E17" s="35">
        <f>E18</f>
        <v>3.739271</v>
      </c>
      <c r="F17" s="75"/>
    </row>
    <row r="18" ht="17.25" customHeight="1" spans="2:6">
      <c r="B18" s="59" t="s">
        <v>51</v>
      </c>
      <c r="C18" s="60" t="s">
        <v>52</v>
      </c>
      <c r="D18" s="35">
        <f>D19+D20</f>
        <v>3.739271</v>
      </c>
      <c r="E18" s="35">
        <f>E19+E20</f>
        <v>3.739271</v>
      </c>
      <c r="F18" s="75"/>
    </row>
    <row r="19" ht="18.95" customHeight="1" spans="2:6">
      <c r="B19" s="59" t="s">
        <v>53</v>
      </c>
      <c r="C19" s="60" t="s">
        <v>54</v>
      </c>
      <c r="D19" s="35">
        <v>3.085806</v>
      </c>
      <c r="E19" s="35">
        <v>3.085806</v>
      </c>
      <c r="F19" s="75"/>
    </row>
    <row r="20" ht="18.95" customHeight="1" spans="2:6">
      <c r="B20" s="59" t="s">
        <v>55</v>
      </c>
      <c r="C20" s="60" t="s">
        <v>56</v>
      </c>
      <c r="D20" s="35">
        <v>0.653465</v>
      </c>
      <c r="E20" s="35">
        <v>0.653465</v>
      </c>
      <c r="F20" s="75"/>
    </row>
    <row r="21" ht="19.8" customHeight="1" spans="2:6">
      <c r="B21" s="57" t="s">
        <v>57</v>
      </c>
      <c r="C21" s="58" t="s">
        <v>19</v>
      </c>
      <c r="D21" s="38">
        <v>4.356432</v>
      </c>
      <c r="E21" s="38">
        <v>4.356432</v>
      </c>
      <c r="F21" s="76"/>
    </row>
    <row r="22" ht="17.25" customHeight="1" spans="2:6">
      <c r="B22" s="59" t="s">
        <v>58</v>
      </c>
      <c r="C22" s="60" t="s">
        <v>59</v>
      </c>
      <c r="D22" s="38">
        <v>4.356432</v>
      </c>
      <c r="E22" s="38">
        <v>4.356432</v>
      </c>
      <c r="F22" s="76"/>
    </row>
    <row r="23" ht="18.95" customHeight="1" spans="2:6">
      <c r="B23" s="59" t="s">
        <v>60</v>
      </c>
      <c r="C23" s="60" t="s">
        <v>61</v>
      </c>
      <c r="D23" s="38">
        <v>4.356432</v>
      </c>
      <c r="E23" s="38">
        <v>4.356432</v>
      </c>
      <c r="F23" s="76"/>
    </row>
    <row r="24" ht="23.25" customHeight="1" spans="2:6">
      <c r="B24" s="77" t="s">
        <v>62</v>
      </c>
      <c r="C24" s="77"/>
      <c r="D24" s="77"/>
      <c r="E24" s="77"/>
      <c r="F24" s="77"/>
    </row>
  </sheetData>
  <mergeCells count="5">
    <mergeCell ref="B6:C6"/>
    <mergeCell ref="D6:F6"/>
    <mergeCell ref="B8:C8"/>
    <mergeCell ref="B24:F24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zoomScale="85" zoomScaleNormal="85" workbookViewId="0">
      <selection activeCell="G8" sqref="G8"/>
    </sheetView>
  </sheetViews>
  <sheetFormatPr defaultColWidth="10" defaultRowHeight="13.5" outlineLevelCol="5"/>
  <cols>
    <col min="1" max="1" width="0.266666666666667" customWidth="1"/>
    <col min="2" max="2" width="12.7583333333333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"/>
      <c r="B1" s="65" t="s">
        <v>63</v>
      </c>
      <c r="C1" s="51"/>
      <c r="D1" s="51"/>
      <c r="E1" s="51"/>
      <c r="F1" s="51"/>
    </row>
    <row r="2" ht="16.35" customHeight="1" spans="2:6">
      <c r="B2" s="54" t="s">
        <v>64</v>
      </c>
      <c r="C2" s="54"/>
      <c r="D2" s="54"/>
      <c r="E2" s="54"/>
      <c r="F2" s="54"/>
    </row>
    <row r="3" ht="16.35" customHeight="1" spans="2:6">
      <c r="B3" s="54"/>
      <c r="C3" s="54"/>
      <c r="D3" s="54"/>
      <c r="E3" s="54"/>
      <c r="F3" s="54"/>
    </row>
    <row r="4" ht="16.35" customHeight="1" spans="2:6">
      <c r="B4" s="51"/>
      <c r="C4" s="51"/>
      <c r="D4" s="51"/>
      <c r="E4" s="51"/>
      <c r="F4" s="51"/>
    </row>
    <row r="5" ht="19.8" customHeight="1" spans="2:6">
      <c r="B5" s="51"/>
      <c r="C5" s="51"/>
      <c r="D5" s="51"/>
      <c r="E5" s="51"/>
      <c r="F5" s="27" t="s">
        <v>2</v>
      </c>
    </row>
    <row r="6" ht="36.2" customHeight="1" spans="2:6">
      <c r="B6" s="55" t="s">
        <v>65</v>
      </c>
      <c r="C6" s="55"/>
      <c r="D6" s="55" t="s">
        <v>66</v>
      </c>
      <c r="E6" s="55"/>
      <c r="F6" s="55"/>
    </row>
    <row r="7" ht="27.6" customHeight="1" spans="2:6">
      <c r="B7" s="55" t="s">
        <v>67</v>
      </c>
      <c r="C7" s="55" t="s">
        <v>32</v>
      </c>
      <c r="D7" s="55" t="s">
        <v>33</v>
      </c>
      <c r="E7" s="55" t="s">
        <v>68</v>
      </c>
      <c r="F7" s="55" t="s">
        <v>69</v>
      </c>
    </row>
    <row r="8" ht="19.8" customHeight="1" spans="2:6">
      <c r="B8" s="56" t="s">
        <v>7</v>
      </c>
      <c r="C8" s="56"/>
      <c r="D8" s="66">
        <f>E8+F8</f>
        <v>74.914975</v>
      </c>
      <c r="E8" s="66">
        <f>E9</f>
        <v>70.612167</v>
      </c>
      <c r="F8" s="66">
        <f>F19</f>
        <v>4.302808</v>
      </c>
    </row>
    <row r="9" ht="19.8" customHeight="1" spans="2:6">
      <c r="B9" s="57" t="s">
        <v>70</v>
      </c>
      <c r="C9" s="58" t="s">
        <v>71</v>
      </c>
      <c r="D9" s="38"/>
      <c r="E9" s="38">
        <f>E10+E11+E12+E13+E14+E15+E16+E17+E18</f>
        <v>70.612167</v>
      </c>
      <c r="F9" s="38"/>
    </row>
    <row r="10" ht="18.95" customHeight="1" spans="2:6">
      <c r="B10" s="59" t="s">
        <v>72</v>
      </c>
      <c r="C10" s="60" t="s">
        <v>73</v>
      </c>
      <c r="D10" s="38">
        <v>19.4184</v>
      </c>
      <c r="E10" s="38">
        <v>19.4184</v>
      </c>
      <c r="F10" s="38"/>
    </row>
    <row r="11" ht="18.95" customHeight="1" spans="2:6">
      <c r="B11" s="59" t="s">
        <v>74</v>
      </c>
      <c r="C11" s="60" t="s">
        <v>75</v>
      </c>
      <c r="D11" s="38">
        <v>2.6532</v>
      </c>
      <c r="E11" s="38">
        <v>2.6532</v>
      </c>
      <c r="F11" s="38"/>
    </row>
    <row r="12" ht="18.95" customHeight="1" spans="2:6">
      <c r="B12" s="59" t="s">
        <v>76</v>
      </c>
      <c r="C12" s="60" t="s">
        <v>77</v>
      </c>
      <c r="D12" s="38">
        <v>10</v>
      </c>
      <c r="E12" s="38">
        <v>10</v>
      </c>
      <c r="F12" s="38"/>
    </row>
    <row r="13" ht="18.95" customHeight="1" spans="2:6">
      <c r="B13" s="59" t="s">
        <v>78</v>
      </c>
      <c r="C13" s="60" t="s">
        <v>79</v>
      </c>
      <c r="D13" s="38">
        <f>14.232+7.5</f>
        <v>21.732</v>
      </c>
      <c r="E13" s="38">
        <f>14.232+7.5</f>
        <v>21.732</v>
      </c>
      <c r="F13" s="38"/>
    </row>
    <row r="14" ht="18.95" customHeight="1" spans="2:6">
      <c r="B14" s="59" t="s">
        <v>80</v>
      </c>
      <c r="C14" s="60" t="s">
        <v>81</v>
      </c>
      <c r="D14" s="38">
        <v>5.808576</v>
      </c>
      <c r="E14" s="38">
        <v>5.808576</v>
      </c>
      <c r="F14" s="38"/>
    </row>
    <row r="15" ht="18.95" customHeight="1" spans="2:6">
      <c r="B15" s="59" t="s">
        <v>82</v>
      </c>
      <c r="C15" s="60" t="s">
        <v>83</v>
      </c>
      <c r="D15" s="38">
        <v>2.904288</v>
      </c>
      <c r="E15" s="38">
        <v>2.904288</v>
      </c>
      <c r="F15" s="38"/>
    </row>
    <row r="16" ht="18.95" customHeight="1" spans="2:6">
      <c r="B16" s="59" t="s">
        <v>84</v>
      </c>
      <c r="C16" s="60" t="s">
        <v>85</v>
      </c>
      <c r="D16" s="38">
        <v>3.085806</v>
      </c>
      <c r="E16" s="38">
        <v>3.085806</v>
      </c>
      <c r="F16" s="38"/>
    </row>
    <row r="17" ht="18.95" customHeight="1" spans="2:6">
      <c r="B17" s="59" t="s">
        <v>86</v>
      </c>
      <c r="C17" s="60" t="s">
        <v>87</v>
      </c>
      <c r="D17" s="38">
        <v>0.653465</v>
      </c>
      <c r="E17" s="38">
        <v>0.653465</v>
      </c>
      <c r="F17" s="38"/>
    </row>
    <row r="18" ht="18.95" customHeight="1" spans="2:6">
      <c r="B18" s="59" t="s">
        <v>88</v>
      </c>
      <c r="C18" s="60" t="s">
        <v>89</v>
      </c>
      <c r="D18" s="38">
        <v>4.356432</v>
      </c>
      <c r="E18" s="38">
        <v>4.356432</v>
      </c>
      <c r="F18" s="38"/>
    </row>
    <row r="19" ht="19.8" customHeight="1" spans="2:6">
      <c r="B19" s="57" t="s">
        <v>90</v>
      </c>
      <c r="C19" s="58" t="s">
        <v>91</v>
      </c>
      <c r="D19" s="38">
        <f>D20+D21+D22</f>
        <v>4.302808</v>
      </c>
      <c r="E19" s="38"/>
      <c r="F19" s="38">
        <f>F20+F21+F22</f>
        <v>4.302808</v>
      </c>
    </row>
    <row r="20" ht="18.95" customHeight="1" spans="2:6">
      <c r="B20" s="59" t="s">
        <v>92</v>
      </c>
      <c r="C20" s="60" t="s">
        <v>93</v>
      </c>
      <c r="D20" s="38">
        <v>3.188368</v>
      </c>
      <c r="E20" s="67"/>
      <c r="F20" s="38">
        <v>3.188368</v>
      </c>
    </row>
    <row r="21" ht="18.95" customHeight="1" spans="2:6">
      <c r="B21" s="59" t="s">
        <v>94</v>
      </c>
      <c r="C21" s="60" t="s">
        <v>95</v>
      </c>
      <c r="D21" s="68">
        <v>0.726072</v>
      </c>
      <c r="E21" s="69"/>
      <c r="F21" s="70">
        <v>0.726072</v>
      </c>
    </row>
    <row r="22" ht="18.95" customHeight="1" spans="2:6">
      <c r="B22" s="59" t="s">
        <v>96</v>
      </c>
      <c r="C22" s="60" t="s">
        <v>97</v>
      </c>
      <c r="D22" s="68">
        <v>0.388368</v>
      </c>
      <c r="E22" s="69"/>
      <c r="F22" s="70">
        <v>0.388368</v>
      </c>
    </row>
    <row r="23" ht="18.95" customHeight="1" spans="2:6">
      <c r="B23" s="59" t="s">
        <v>98</v>
      </c>
      <c r="C23" s="60" t="s">
        <v>99</v>
      </c>
      <c r="D23" s="68"/>
      <c r="E23" s="69"/>
      <c r="F23" s="70"/>
    </row>
    <row r="24" ht="18.95" customHeight="1" spans="2:6">
      <c r="B24" s="59" t="s">
        <v>100</v>
      </c>
      <c r="C24" s="60" t="s">
        <v>101</v>
      </c>
      <c r="D24" s="71"/>
      <c r="E24" s="71"/>
      <c r="F24" s="70"/>
    </row>
    <row r="25" ht="19.8" customHeight="1" spans="2:6">
      <c r="B25" s="57" t="s">
        <v>102</v>
      </c>
      <c r="C25" s="58" t="s">
        <v>103</v>
      </c>
      <c r="D25" s="72"/>
      <c r="E25" s="72"/>
      <c r="F25" s="38"/>
    </row>
    <row r="26" ht="18.95" customHeight="1" spans="2:6">
      <c r="B26" s="59" t="s">
        <v>104</v>
      </c>
      <c r="C26" s="60" t="s">
        <v>105</v>
      </c>
      <c r="D26" s="26"/>
      <c r="E26" s="26"/>
      <c r="F26" s="26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B2" sqref="B2:G3"/>
    </sheetView>
  </sheetViews>
  <sheetFormatPr defaultColWidth="10" defaultRowHeight="13.5" outlineLevelCol="6"/>
  <cols>
    <col min="1" max="1" width="0.408333333333333" customWidth="1"/>
    <col min="2" max="2" width="11.6666666666667" customWidth="1"/>
    <col min="3" max="3" width="11.2583333333333" customWidth="1"/>
    <col min="4" max="4" width="12.075" customWidth="1"/>
    <col min="5" max="5" width="11.8083333333333" customWidth="1"/>
    <col min="6" max="6" width="12.8916666666667" customWidth="1"/>
    <col min="7" max="7" width="13.3" customWidth="1"/>
  </cols>
  <sheetData>
    <row r="1" ht="16.35" customHeight="1" spans="1:2">
      <c r="A1" s="1"/>
      <c r="B1" s="2" t="s">
        <v>106</v>
      </c>
    </row>
    <row r="2" ht="16.35" customHeight="1" spans="2:7">
      <c r="B2" s="61" t="s">
        <v>107</v>
      </c>
      <c r="C2" s="61"/>
      <c r="D2" s="61"/>
      <c r="E2" s="61"/>
      <c r="F2" s="61"/>
      <c r="G2" s="61"/>
    </row>
    <row r="3" ht="16.35" customHeight="1" spans="2:7">
      <c r="B3" s="61"/>
      <c r="C3" s="61"/>
      <c r="D3" s="61"/>
      <c r="E3" s="61"/>
      <c r="F3" s="61"/>
      <c r="G3" s="61"/>
    </row>
    <row r="4" ht="16.35" customHeight="1" spans="2:7">
      <c r="B4" s="62"/>
      <c r="C4" s="62"/>
      <c r="D4" s="62"/>
      <c r="E4" s="62"/>
      <c r="F4" s="62"/>
      <c r="G4" s="62"/>
    </row>
    <row r="5" ht="20.7" customHeight="1" spans="7:7">
      <c r="G5" s="27" t="s">
        <v>2</v>
      </c>
    </row>
    <row r="6" ht="38.8" customHeight="1" spans="2:7">
      <c r="B6" s="63" t="s">
        <v>30</v>
      </c>
      <c r="C6" s="63"/>
      <c r="D6" s="63"/>
      <c r="E6" s="63"/>
      <c r="F6" s="63"/>
      <c r="G6" s="63"/>
    </row>
    <row r="7" ht="36.2" customHeight="1" spans="2:7">
      <c r="B7" s="63" t="s">
        <v>7</v>
      </c>
      <c r="C7" s="63" t="s">
        <v>108</v>
      </c>
      <c r="D7" s="63" t="s">
        <v>109</v>
      </c>
      <c r="E7" s="63"/>
      <c r="F7" s="63"/>
      <c r="G7" s="63" t="s">
        <v>110</v>
      </c>
    </row>
    <row r="8" ht="36.2" customHeight="1" spans="2:7">
      <c r="B8" s="63"/>
      <c r="C8" s="63"/>
      <c r="D8" s="63" t="s">
        <v>111</v>
      </c>
      <c r="E8" s="63" t="s">
        <v>112</v>
      </c>
      <c r="F8" s="63" t="s">
        <v>113</v>
      </c>
      <c r="G8" s="63"/>
    </row>
    <row r="9" ht="25.85" customHeight="1" spans="2:7">
      <c r="B9" s="64"/>
      <c r="C9" s="64"/>
      <c r="D9" s="64"/>
      <c r="E9" s="64"/>
      <c r="F9" s="64"/>
      <c r="G9" s="8"/>
    </row>
  </sheetData>
  <mergeCells count="6">
    <mergeCell ref="B6:G6"/>
    <mergeCell ref="D7:F7"/>
    <mergeCell ref="B7:B8"/>
    <mergeCell ref="C7:C8"/>
    <mergeCell ref="G7:G8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D18" sqref="D18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"/>
      <c r="B1" s="53" t="s">
        <v>114</v>
      </c>
      <c r="C1" s="51"/>
      <c r="D1" s="51"/>
      <c r="E1" s="51"/>
      <c r="F1" s="51"/>
    </row>
    <row r="2" ht="25" customHeight="1" spans="2:6">
      <c r="B2" s="54" t="s">
        <v>115</v>
      </c>
      <c r="C2" s="54"/>
      <c r="D2" s="54"/>
      <c r="E2" s="54"/>
      <c r="F2" s="54"/>
    </row>
    <row r="3" ht="26.7" customHeight="1" spans="2:6">
      <c r="B3" s="54"/>
      <c r="C3" s="54"/>
      <c r="D3" s="54"/>
      <c r="E3" s="54"/>
      <c r="F3" s="54"/>
    </row>
    <row r="4" ht="16.35" customHeight="1" spans="2:6">
      <c r="B4" s="51"/>
      <c r="C4" s="51"/>
      <c r="D4" s="51"/>
      <c r="E4" s="51"/>
      <c r="F4" s="51"/>
    </row>
    <row r="5" ht="21.55" customHeight="1" spans="2:6">
      <c r="B5" s="51"/>
      <c r="C5" s="51"/>
      <c r="D5" s="51"/>
      <c r="E5" s="51"/>
      <c r="F5" s="27" t="s">
        <v>2</v>
      </c>
    </row>
    <row r="6" ht="33.6" customHeight="1" spans="2:6">
      <c r="B6" s="55" t="s">
        <v>31</v>
      </c>
      <c r="C6" s="55" t="s">
        <v>32</v>
      </c>
      <c r="D6" s="55" t="s">
        <v>116</v>
      </c>
      <c r="E6" s="55"/>
      <c r="F6" s="55"/>
    </row>
    <row r="7" ht="31.05" customHeight="1" spans="2:6">
      <c r="B7" s="55"/>
      <c r="C7" s="55"/>
      <c r="D7" s="55" t="s">
        <v>33</v>
      </c>
      <c r="E7" s="55" t="s">
        <v>34</v>
      </c>
      <c r="F7" s="55" t="s">
        <v>35</v>
      </c>
    </row>
    <row r="8" ht="20.7" customHeight="1" spans="2:6">
      <c r="B8" s="56" t="s">
        <v>7</v>
      </c>
      <c r="C8" s="56"/>
      <c r="D8" s="24"/>
      <c r="E8" s="24"/>
      <c r="F8" s="24"/>
    </row>
    <row r="9" ht="16.35" customHeight="1" spans="2:6">
      <c r="B9" s="57"/>
      <c r="C9" s="58"/>
      <c r="D9" s="26"/>
      <c r="E9" s="26"/>
      <c r="F9" s="26"/>
    </row>
    <row r="10" ht="16.35" customHeight="1" spans="2:6">
      <c r="B10" s="59" t="s">
        <v>117</v>
      </c>
      <c r="C10" s="60" t="s">
        <v>117</v>
      </c>
      <c r="D10" s="26"/>
      <c r="E10" s="26"/>
      <c r="F10" s="26"/>
    </row>
    <row r="11" ht="16.35" customHeight="1" spans="2:6">
      <c r="B11" s="59" t="s">
        <v>118</v>
      </c>
      <c r="C11" s="60" t="s">
        <v>118</v>
      </c>
      <c r="D11" s="26"/>
      <c r="E11" s="26"/>
      <c r="F11" s="26"/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zoomScale="130" zoomScaleNormal="130" workbookViewId="0">
      <selection activeCell="E11" sqref="E11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"/>
      <c r="C1" s="2" t="s">
        <v>119</v>
      </c>
    </row>
    <row r="2" ht="16.35" customHeight="1" spans="3:6">
      <c r="C2" s="3" t="s">
        <v>120</v>
      </c>
      <c r="D2" s="3"/>
      <c r="E2" s="3"/>
      <c r="F2" s="3"/>
    </row>
    <row r="3" ht="16.35" customHeight="1" spans="3:6">
      <c r="C3" s="3"/>
      <c r="D3" s="3"/>
      <c r="E3" s="3"/>
      <c r="F3" s="3"/>
    </row>
    <row r="4" ht="16.35" customHeight="1"/>
    <row r="5" ht="23.25" customHeight="1" spans="6:6">
      <c r="F5" s="48" t="s">
        <v>2</v>
      </c>
    </row>
    <row r="6" ht="34.5" customHeight="1" spans="3:6">
      <c r="C6" s="49" t="s">
        <v>3</v>
      </c>
      <c r="D6" s="49"/>
      <c r="E6" s="49" t="s">
        <v>4</v>
      </c>
      <c r="F6" s="49"/>
    </row>
    <row r="7" ht="32.75" customHeight="1" spans="3:6">
      <c r="C7" s="49" t="s">
        <v>5</v>
      </c>
      <c r="D7" s="49" t="s">
        <v>6</v>
      </c>
      <c r="E7" s="49" t="s">
        <v>5</v>
      </c>
      <c r="F7" s="49" t="s">
        <v>6</v>
      </c>
    </row>
    <row r="8" ht="25" customHeight="1" spans="3:6">
      <c r="C8" s="50" t="s">
        <v>7</v>
      </c>
      <c r="D8" s="31">
        <f>D9</f>
        <v>74.914975</v>
      </c>
      <c r="E8" s="50" t="s">
        <v>7</v>
      </c>
      <c r="F8" s="31">
        <v>74.91</v>
      </c>
    </row>
    <row r="9" ht="20.7" customHeight="1" spans="2:6">
      <c r="B9" s="51" t="s">
        <v>121</v>
      </c>
      <c r="C9" s="34" t="s">
        <v>13</v>
      </c>
      <c r="D9" s="31">
        <f>67.414975+7.5</f>
        <v>74.914975</v>
      </c>
      <c r="E9" s="34" t="s">
        <v>14</v>
      </c>
      <c r="F9" s="35">
        <f>50.61+7.5</f>
        <v>58.11</v>
      </c>
    </row>
    <row r="10" ht="20.7" customHeight="1" spans="2:6">
      <c r="B10" s="51"/>
      <c r="C10" s="34" t="s">
        <v>15</v>
      </c>
      <c r="D10" s="38"/>
      <c r="E10" s="34" t="s">
        <v>16</v>
      </c>
      <c r="F10" s="52">
        <v>8.712864</v>
      </c>
    </row>
    <row r="11" ht="20.7" customHeight="1" spans="2:6">
      <c r="B11" s="51"/>
      <c r="C11" s="34" t="s">
        <v>17</v>
      </c>
      <c r="D11" s="38"/>
      <c r="E11" s="34" t="s">
        <v>18</v>
      </c>
      <c r="F11" s="35">
        <v>3.74</v>
      </c>
    </row>
    <row r="12" ht="20.7" customHeight="1" spans="2:6">
      <c r="B12" s="51"/>
      <c r="C12" s="34" t="s">
        <v>122</v>
      </c>
      <c r="D12" s="38"/>
      <c r="E12" s="34" t="s">
        <v>19</v>
      </c>
      <c r="F12" s="38">
        <v>4.356432</v>
      </c>
    </row>
    <row r="13" ht="20.7" customHeight="1" spans="2:6">
      <c r="B13" s="51"/>
      <c r="C13" s="34" t="s">
        <v>123</v>
      </c>
      <c r="D13" s="38"/>
      <c r="E13" s="34"/>
      <c r="F13" s="38"/>
    </row>
    <row r="14" ht="20.7" customHeight="1" spans="2:6">
      <c r="B14" s="51"/>
      <c r="C14" s="34" t="s">
        <v>124</v>
      </c>
      <c r="D14" s="38"/>
      <c r="E14" s="34"/>
      <c r="F14" s="38"/>
    </row>
    <row r="15" ht="20.7" customHeight="1" spans="2:6">
      <c r="B15" s="51"/>
      <c r="C15" s="34" t="s">
        <v>125</v>
      </c>
      <c r="D15" s="38"/>
      <c r="E15" s="34"/>
      <c r="F15" s="38"/>
    </row>
    <row r="16" ht="20.7" customHeight="1" spans="2:6">
      <c r="B16" s="51"/>
      <c r="C16" s="34" t="s">
        <v>126</v>
      </c>
      <c r="D16" s="38"/>
      <c r="E16" s="34"/>
      <c r="F16" s="38"/>
    </row>
    <row r="17" ht="20.7" customHeight="1" spans="2:6">
      <c r="B17" s="51"/>
      <c r="C17" s="34" t="s">
        <v>127</v>
      </c>
      <c r="D17" s="38"/>
      <c r="E17" s="34"/>
      <c r="F17" s="38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zoomScale="85" zoomScaleNormal="85" workbookViewId="0">
      <selection activeCell="E11" sqref="E11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416666666667" customWidth="1"/>
    <col min="12" max="12" width="11.4" customWidth="1"/>
    <col min="13" max="13" width="11.5333333333333" customWidth="1"/>
  </cols>
  <sheetData>
    <row r="1" ht="16.35" customHeight="1" spans="1:2">
      <c r="A1" s="1"/>
      <c r="B1" s="2" t="s">
        <v>128</v>
      </c>
    </row>
    <row r="2" ht="16.35" customHeight="1" spans="2:13">
      <c r="B2" s="3" t="s">
        <v>129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/>
    <row r="5" ht="22.4" customHeight="1" spans="13:13">
      <c r="M5" s="27" t="s">
        <v>2</v>
      </c>
    </row>
    <row r="6" ht="36.2" customHeight="1" spans="2:13">
      <c r="B6" s="39" t="s">
        <v>130</v>
      </c>
      <c r="C6" s="39"/>
      <c r="D6" s="39" t="s">
        <v>33</v>
      </c>
      <c r="E6" s="40" t="s">
        <v>131</v>
      </c>
      <c r="F6" s="40" t="s">
        <v>132</v>
      </c>
      <c r="G6" s="40" t="s">
        <v>133</v>
      </c>
      <c r="H6" s="40" t="s">
        <v>134</v>
      </c>
      <c r="I6" s="40" t="s">
        <v>135</v>
      </c>
      <c r="J6" s="40" t="s">
        <v>136</v>
      </c>
      <c r="K6" s="40" t="s">
        <v>137</v>
      </c>
      <c r="L6" s="40" t="s">
        <v>138</v>
      </c>
      <c r="M6" s="40" t="s">
        <v>139</v>
      </c>
    </row>
    <row r="7" ht="30.15" customHeight="1" spans="2:13">
      <c r="B7" s="39" t="s">
        <v>67</v>
      </c>
      <c r="C7" s="39" t="s">
        <v>32</v>
      </c>
      <c r="D7" s="39"/>
      <c r="E7" s="40"/>
      <c r="F7" s="40"/>
      <c r="G7" s="40"/>
      <c r="H7" s="40"/>
      <c r="I7" s="40"/>
      <c r="J7" s="40"/>
      <c r="K7" s="40"/>
      <c r="L7" s="40"/>
      <c r="M7" s="40"/>
    </row>
    <row r="8" ht="20.7" customHeight="1" spans="2:13">
      <c r="B8" s="41" t="s">
        <v>7</v>
      </c>
      <c r="C8" s="41"/>
      <c r="D8" s="31">
        <f>D9+D13+D17+D21</f>
        <v>74.914975</v>
      </c>
      <c r="E8" s="31">
        <f>E9+E13+E17+E21</f>
        <v>74.914975</v>
      </c>
      <c r="F8" s="42"/>
      <c r="G8" s="42"/>
      <c r="H8" s="42"/>
      <c r="I8" s="42"/>
      <c r="J8" s="42"/>
      <c r="K8" s="42"/>
      <c r="L8" s="42"/>
      <c r="M8" s="42"/>
    </row>
    <row r="9" ht="20.7" customHeight="1" spans="2:13">
      <c r="B9" s="43" t="s">
        <v>36</v>
      </c>
      <c r="C9" s="44" t="s">
        <v>14</v>
      </c>
      <c r="D9" s="35">
        <f>D10+D11+7.5</f>
        <v>58.106408</v>
      </c>
      <c r="E9" s="35">
        <f>E10+E11+7.5</f>
        <v>58.106408</v>
      </c>
      <c r="F9" s="45"/>
      <c r="G9" s="45"/>
      <c r="H9" s="45"/>
      <c r="I9" s="45"/>
      <c r="J9" s="45"/>
      <c r="K9" s="45"/>
      <c r="L9" s="45"/>
      <c r="M9" s="45"/>
    </row>
    <row r="10" ht="19.8" customHeight="1" spans="2:13">
      <c r="B10" s="46" t="s">
        <v>140</v>
      </c>
      <c r="C10" s="47" t="s">
        <v>141</v>
      </c>
      <c r="D10" s="35">
        <v>50.21804</v>
      </c>
      <c r="E10" s="35">
        <v>50.21804</v>
      </c>
      <c r="F10" s="45"/>
      <c r="G10" s="45"/>
      <c r="H10" s="45"/>
      <c r="I10" s="45"/>
      <c r="J10" s="45"/>
      <c r="K10" s="45"/>
      <c r="L10" s="45"/>
      <c r="M10" s="45"/>
    </row>
    <row r="11" ht="18.1" customHeight="1" spans="2:13">
      <c r="B11" s="46" t="s">
        <v>142</v>
      </c>
      <c r="C11" s="47" t="s">
        <v>143</v>
      </c>
      <c r="D11" s="35">
        <v>0.388368</v>
      </c>
      <c r="E11" s="35">
        <v>0.388368</v>
      </c>
      <c r="F11" s="45"/>
      <c r="G11" s="45"/>
      <c r="H11" s="45"/>
      <c r="I11" s="45"/>
      <c r="J11" s="45"/>
      <c r="K11" s="45"/>
      <c r="L11" s="45"/>
      <c r="M11" s="45"/>
    </row>
    <row r="12" ht="19.8" customHeight="1" spans="2:13">
      <c r="B12" s="46" t="s">
        <v>144</v>
      </c>
      <c r="C12" s="47" t="s">
        <v>145</v>
      </c>
      <c r="D12" s="35">
        <v>0.388368</v>
      </c>
      <c r="E12" s="35">
        <v>0.388368</v>
      </c>
      <c r="F12" s="45"/>
      <c r="G12" s="45"/>
      <c r="H12" s="45"/>
      <c r="I12" s="45"/>
      <c r="J12" s="45"/>
      <c r="K12" s="45"/>
      <c r="L12" s="45"/>
      <c r="M12" s="45"/>
    </row>
    <row r="13" ht="20.7" customHeight="1" spans="2:13">
      <c r="B13" s="43" t="s">
        <v>43</v>
      </c>
      <c r="C13" s="44" t="s">
        <v>16</v>
      </c>
      <c r="D13" s="35">
        <f>D14</f>
        <v>8.712864</v>
      </c>
      <c r="E13" s="35">
        <f>E14</f>
        <v>8.712864</v>
      </c>
      <c r="F13" s="45"/>
      <c r="G13" s="45"/>
      <c r="H13" s="45"/>
      <c r="I13" s="45"/>
      <c r="J13" s="45"/>
      <c r="K13" s="45"/>
      <c r="L13" s="45"/>
      <c r="M13" s="45"/>
    </row>
    <row r="14" ht="18.1" customHeight="1" spans="2:13">
      <c r="B14" s="46" t="s">
        <v>146</v>
      </c>
      <c r="C14" s="47" t="s">
        <v>147</v>
      </c>
      <c r="D14" s="35">
        <f>D15+D16</f>
        <v>8.712864</v>
      </c>
      <c r="E14" s="35">
        <f>E15+E16</f>
        <v>8.712864</v>
      </c>
      <c r="F14" s="45"/>
      <c r="G14" s="45"/>
      <c r="H14" s="45"/>
      <c r="I14" s="45"/>
      <c r="J14" s="45"/>
      <c r="K14" s="45"/>
      <c r="L14" s="45"/>
      <c r="M14" s="45"/>
    </row>
    <row r="15" ht="19.8" customHeight="1" spans="2:13">
      <c r="B15" s="46" t="s">
        <v>148</v>
      </c>
      <c r="C15" s="47" t="s">
        <v>149</v>
      </c>
      <c r="D15" s="35">
        <v>5.808576</v>
      </c>
      <c r="E15" s="35">
        <v>5.808576</v>
      </c>
      <c r="F15" s="45"/>
      <c r="G15" s="45"/>
      <c r="H15" s="45"/>
      <c r="I15" s="45"/>
      <c r="J15" s="45"/>
      <c r="K15" s="45"/>
      <c r="L15" s="45"/>
      <c r="M15" s="45"/>
    </row>
    <row r="16" ht="19.8" customHeight="1" spans="2:13">
      <c r="B16" s="46" t="s">
        <v>150</v>
      </c>
      <c r="C16" s="47" t="s">
        <v>151</v>
      </c>
      <c r="D16" s="35">
        <v>2.904288</v>
      </c>
      <c r="E16" s="35">
        <v>2.904288</v>
      </c>
      <c r="F16" s="45"/>
      <c r="G16" s="45"/>
      <c r="H16" s="45"/>
      <c r="I16" s="45"/>
      <c r="J16" s="45"/>
      <c r="K16" s="45"/>
      <c r="L16" s="45"/>
      <c r="M16" s="45"/>
    </row>
    <row r="17" ht="20.7" customHeight="1" spans="2:13">
      <c r="B17" s="43" t="s">
        <v>50</v>
      </c>
      <c r="C17" s="44" t="s">
        <v>18</v>
      </c>
      <c r="D17" s="35">
        <f>D18</f>
        <v>3.739271</v>
      </c>
      <c r="E17" s="35">
        <f>E18</f>
        <v>3.739271</v>
      </c>
      <c r="F17" s="45"/>
      <c r="G17" s="45"/>
      <c r="H17" s="45"/>
      <c r="I17" s="45"/>
      <c r="J17" s="45"/>
      <c r="K17" s="45"/>
      <c r="L17" s="45"/>
      <c r="M17" s="45"/>
    </row>
    <row r="18" ht="18.1" customHeight="1" spans="2:13">
      <c r="B18" s="46" t="s">
        <v>152</v>
      </c>
      <c r="C18" s="47" t="s">
        <v>153</v>
      </c>
      <c r="D18" s="35">
        <f>D19+D20</f>
        <v>3.739271</v>
      </c>
      <c r="E18" s="35">
        <f>E19+E20</f>
        <v>3.739271</v>
      </c>
      <c r="F18" s="45"/>
      <c r="G18" s="45"/>
      <c r="H18" s="45"/>
      <c r="I18" s="45"/>
      <c r="J18" s="45"/>
      <c r="K18" s="45"/>
      <c r="L18" s="45"/>
      <c r="M18" s="45"/>
    </row>
    <row r="19" ht="19.8" customHeight="1" spans="2:13">
      <c r="B19" s="46" t="s">
        <v>154</v>
      </c>
      <c r="C19" s="47" t="s">
        <v>155</v>
      </c>
      <c r="D19" s="35">
        <v>3.085806</v>
      </c>
      <c r="E19" s="35">
        <v>3.085806</v>
      </c>
      <c r="F19" s="45"/>
      <c r="G19" s="45"/>
      <c r="H19" s="45"/>
      <c r="I19" s="45"/>
      <c r="J19" s="45"/>
      <c r="K19" s="45"/>
      <c r="L19" s="45"/>
      <c r="M19" s="45"/>
    </row>
    <row r="20" ht="19.8" customHeight="1" spans="2:13">
      <c r="B20" s="46" t="s">
        <v>156</v>
      </c>
      <c r="C20" s="47" t="s">
        <v>157</v>
      </c>
      <c r="D20" s="35">
        <v>0.653465</v>
      </c>
      <c r="E20" s="35">
        <v>0.653465</v>
      </c>
      <c r="F20" s="45"/>
      <c r="G20" s="45"/>
      <c r="H20" s="45"/>
      <c r="I20" s="45"/>
      <c r="J20" s="45"/>
      <c r="K20" s="45"/>
      <c r="L20" s="45"/>
      <c r="M20" s="45"/>
    </row>
    <row r="21" ht="20.7" customHeight="1" spans="2:13">
      <c r="B21" s="43" t="s">
        <v>57</v>
      </c>
      <c r="C21" s="44" t="s">
        <v>19</v>
      </c>
      <c r="D21" s="38">
        <v>4.356432</v>
      </c>
      <c r="E21" s="38">
        <v>4.356432</v>
      </c>
      <c r="F21" s="45"/>
      <c r="G21" s="45"/>
      <c r="H21" s="45"/>
      <c r="I21" s="45"/>
      <c r="J21" s="45"/>
      <c r="K21" s="45"/>
      <c r="L21" s="45"/>
      <c r="M21" s="45"/>
    </row>
    <row r="22" ht="18.1" customHeight="1" spans="2:13">
      <c r="B22" s="46" t="s">
        <v>158</v>
      </c>
      <c r="C22" s="47" t="s">
        <v>159</v>
      </c>
      <c r="D22" s="38">
        <v>4.356432</v>
      </c>
      <c r="E22" s="38">
        <v>4.356432</v>
      </c>
      <c r="F22" s="45"/>
      <c r="G22" s="45"/>
      <c r="H22" s="45"/>
      <c r="I22" s="45"/>
      <c r="J22" s="45"/>
      <c r="K22" s="45"/>
      <c r="L22" s="45"/>
      <c r="M22" s="45"/>
    </row>
    <row r="23" ht="19.8" customHeight="1" spans="2:13">
      <c r="B23" s="46" t="s">
        <v>160</v>
      </c>
      <c r="C23" s="47" t="s">
        <v>161</v>
      </c>
      <c r="D23" s="38">
        <v>4.356432</v>
      </c>
      <c r="E23" s="38">
        <v>4.356432</v>
      </c>
      <c r="F23" s="45"/>
      <c r="G23" s="45"/>
      <c r="H23" s="45"/>
      <c r="I23" s="45"/>
      <c r="J23" s="45"/>
      <c r="K23" s="45"/>
      <c r="L23" s="45"/>
      <c r="M23" s="45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D13" sqref="D13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83333333333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"/>
      <c r="B1" s="2" t="s">
        <v>162</v>
      </c>
    </row>
    <row r="2" ht="16.35" customHeight="1" spans="2:6">
      <c r="B2" s="3" t="s">
        <v>163</v>
      </c>
      <c r="C2" s="3"/>
      <c r="D2" s="3"/>
      <c r="E2" s="3"/>
      <c r="F2" s="3"/>
    </row>
    <row r="3" ht="16.35" customHeight="1" spans="2:6">
      <c r="B3" s="3"/>
      <c r="C3" s="3"/>
      <c r="D3" s="3"/>
      <c r="E3" s="3"/>
      <c r="F3" s="3"/>
    </row>
    <row r="4" ht="16.35" customHeight="1" spans="2:6">
      <c r="B4" s="28"/>
      <c r="C4" s="28"/>
      <c r="D4" s="28"/>
      <c r="E4" s="28"/>
      <c r="F4" s="28"/>
    </row>
    <row r="5" ht="18.95" customHeight="1" spans="2:6">
      <c r="B5" s="28"/>
      <c r="C5" s="28"/>
      <c r="D5" s="28"/>
      <c r="E5" s="28"/>
      <c r="F5" s="29" t="s">
        <v>2</v>
      </c>
    </row>
    <row r="6" ht="31.9" customHeight="1" spans="2:6">
      <c r="B6" s="30" t="s">
        <v>67</v>
      </c>
      <c r="C6" s="30" t="s">
        <v>32</v>
      </c>
      <c r="D6" s="30" t="s">
        <v>33</v>
      </c>
      <c r="E6" s="30" t="s">
        <v>164</v>
      </c>
      <c r="F6" s="30" t="s">
        <v>165</v>
      </c>
    </row>
    <row r="7" ht="23.25" customHeight="1" spans="2:6">
      <c r="B7" s="7" t="s">
        <v>7</v>
      </c>
      <c r="C7" s="7"/>
      <c r="D7" s="31">
        <f>D8+D12+D16+D20</f>
        <v>74.914975</v>
      </c>
      <c r="E7" s="31">
        <f>E8+E12+E16+E20</f>
        <v>75.914975</v>
      </c>
      <c r="F7" s="32"/>
    </row>
    <row r="8" ht="21.55" customHeight="1" spans="2:6">
      <c r="B8" s="33" t="s">
        <v>36</v>
      </c>
      <c r="C8" s="34" t="s">
        <v>14</v>
      </c>
      <c r="D8" s="35">
        <f>D9+D10+7.5</f>
        <v>58.106408</v>
      </c>
      <c r="E8" s="35">
        <f>E9+E10+7.5</f>
        <v>58.106408</v>
      </c>
      <c r="F8" s="35"/>
    </row>
    <row r="9" ht="20.7" customHeight="1" spans="2:6">
      <c r="B9" s="36" t="s">
        <v>166</v>
      </c>
      <c r="C9" s="37" t="s">
        <v>167</v>
      </c>
      <c r="D9" s="35">
        <v>50.21804</v>
      </c>
      <c r="E9" s="35">
        <v>50.21804</v>
      </c>
      <c r="F9" s="35"/>
    </row>
    <row r="10" ht="20.7" customHeight="1" spans="2:6">
      <c r="B10" s="36" t="s">
        <v>168</v>
      </c>
      <c r="C10" s="37" t="s">
        <v>169</v>
      </c>
      <c r="D10" s="35">
        <v>0.388368</v>
      </c>
      <c r="E10" s="35">
        <v>0.388368</v>
      </c>
      <c r="F10" s="35"/>
    </row>
    <row r="11" ht="20.7" customHeight="1" spans="2:6">
      <c r="B11" s="36" t="s">
        <v>170</v>
      </c>
      <c r="C11" s="37" t="s">
        <v>171</v>
      </c>
      <c r="D11" s="35">
        <v>0.388368</v>
      </c>
      <c r="E11" s="35">
        <v>0.388368</v>
      </c>
      <c r="F11" s="35"/>
    </row>
    <row r="12" ht="21.55" customHeight="1" spans="2:6">
      <c r="B12" s="33" t="s">
        <v>43</v>
      </c>
      <c r="C12" s="34" t="s">
        <v>16</v>
      </c>
      <c r="D12" s="35">
        <f>D13</f>
        <v>8.712864</v>
      </c>
      <c r="E12" s="35">
        <f>E13</f>
        <v>8.712864</v>
      </c>
      <c r="F12" s="35"/>
    </row>
    <row r="13" ht="20.7" customHeight="1" spans="2:6">
      <c r="B13" s="36" t="s">
        <v>172</v>
      </c>
      <c r="C13" s="37" t="s">
        <v>173</v>
      </c>
      <c r="D13" s="35">
        <f>D14+D15</f>
        <v>8.712864</v>
      </c>
      <c r="E13" s="35">
        <f>E14+E15</f>
        <v>8.712864</v>
      </c>
      <c r="F13" s="35"/>
    </row>
    <row r="14" ht="20.7" customHeight="1" spans="2:6">
      <c r="B14" s="36" t="s">
        <v>174</v>
      </c>
      <c r="C14" s="37" t="s">
        <v>175</v>
      </c>
      <c r="D14" s="35">
        <v>5.808576</v>
      </c>
      <c r="E14" s="35">
        <v>5.808576</v>
      </c>
      <c r="F14" s="35"/>
    </row>
    <row r="15" ht="20.7" customHeight="1" spans="2:6">
      <c r="B15" s="36" t="s">
        <v>176</v>
      </c>
      <c r="C15" s="37" t="s">
        <v>177</v>
      </c>
      <c r="D15" s="35">
        <v>2.904288</v>
      </c>
      <c r="E15" s="35">
        <v>2.904288</v>
      </c>
      <c r="F15" s="35"/>
    </row>
    <row r="16" ht="21.55" customHeight="1" spans="2:6">
      <c r="B16" s="33" t="s">
        <v>50</v>
      </c>
      <c r="C16" s="34" t="s">
        <v>18</v>
      </c>
      <c r="D16" s="35">
        <f>D17</f>
        <v>3.739271</v>
      </c>
      <c r="E16" s="35">
        <f>E17</f>
        <v>4.739271</v>
      </c>
      <c r="F16" s="35"/>
    </row>
    <row r="17" ht="20.7" customHeight="1" spans="2:6">
      <c r="B17" s="36" t="s">
        <v>178</v>
      </c>
      <c r="C17" s="37" t="s">
        <v>179</v>
      </c>
      <c r="D17" s="35">
        <f>D18+D19</f>
        <v>3.739271</v>
      </c>
      <c r="E17" s="35">
        <f>E18+E19</f>
        <v>4.739271</v>
      </c>
      <c r="F17" s="35"/>
    </row>
    <row r="18" ht="20.7" customHeight="1" spans="2:6">
      <c r="B18" s="36" t="s">
        <v>180</v>
      </c>
      <c r="C18" s="37" t="s">
        <v>181</v>
      </c>
      <c r="D18" s="35">
        <v>3.085806</v>
      </c>
      <c r="E18" s="35">
        <v>3.085806</v>
      </c>
      <c r="F18" s="35"/>
    </row>
    <row r="19" ht="20.7" customHeight="1" spans="2:6">
      <c r="B19" s="36" t="s">
        <v>182</v>
      </c>
      <c r="C19" s="37" t="s">
        <v>183</v>
      </c>
      <c r="D19" s="35">
        <v>0.653465</v>
      </c>
      <c r="E19" s="35">
        <v>1.653465</v>
      </c>
      <c r="F19" s="35"/>
    </row>
    <row r="20" ht="21.55" customHeight="1" spans="2:6">
      <c r="B20" s="33" t="s">
        <v>57</v>
      </c>
      <c r="C20" s="34" t="s">
        <v>19</v>
      </c>
      <c r="D20" s="38">
        <v>4.356432</v>
      </c>
      <c r="E20" s="38">
        <v>4.356432</v>
      </c>
      <c r="F20" s="35"/>
    </row>
    <row r="21" ht="20.7" customHeight="1" spans="2:6">
      <c r="B21" s="36" t="s">
        <v>184</v>
      </c>
      <c r="C21" s="37" t="s">
        <v>185</v>
      </c>
      <c r="D21" s="38">
        <v>4.356432</v>
      </c>
      <c r="E21" s="38">
        <v>4.356432</v>
      </c>
      <c r="F21" s="35"/>
    </row>
    <row r="22" ht="20.7" customHeight="1" spans="2:6">
      <c r="B22" s="36" t="s">
        <v>186</v>
      </c>
      <c r="C22" s="37" t="s">
        <v>187</v>
      </c>
      <c r="D22" s="38">
        <v>4.356432</v>
      </c>
      <c r="E22" s="38">
        <v>4.356432</v>
      </c>
      <c r="F22" s="35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G17" sqref="G17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83333333333" customWidth="1"/>
    <col min="12" max="13" width="11.8083333333333" customWidth="1"/>
  </cols>
  <sheetData>
    <row r="1" ht="17.25" customHeight="1" spans="1:13">
      <c r="A1" s="1"/>
      <c r="B1" s="2" t="s">
        <v>188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21" t="s">
        <v>189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16.35" customHeight="1" spans="2:13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5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7" t="s">
        <v>2</v>
      </c>
    </row>
    <row r="6" ht="65.55" customHeight="1" spans="2:13">
      <c r="B6" s="22" t="s">
        <v>190</v>
      </c>
      <c r="C6" s="22" t="s">
        <v>5</v>
      </c>
      <c r="D6" s="22" t="s">
        <v>33</v>
      </c>
      <c r="E6" s="22" t="s">
        <v>131</v>
      </c>
      <c r="F6" s="22" t="s">
        <v>132</v>
      </c>
      <c r="G6" s="22" t="s">
        <v>133</v>
      </c>
      <c r="H6" s="22" t="s">
        <v>134</v>
      </c>
      <c r="I6" s="22" t="s">
        <v>135</v>
      </c>
      <c r="J6" s="22" t="s">
        <v>136</v>
      </c>
      <c r="K6" s="22" t="s">
        <v>137</v>
      </c>
      <c r="L6" s="22" t="s">
        <v>138</v>
      </c>
      <c r="M6" s="22" t="s">
        <v>139</v>
      </c>
    </row>
    <row r="7" ht="23.25" customHeight="1" spans="2:13">
      <c r="B7" s="23" t="s">
        <v>7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ht="21.55" customHeight="1" spans="2:13">
      <c r="B8" s="25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2024-03-21T02:57:00Z</dcterms:created>
  <dcterms:modified xsi:type="dcterms:W3CDTF">2024-04-01T08:18:34Z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D1E8A0B3442143CD95AD364E0F1229C6</vt:lpwstr>
  </property>
  <property fmtid="{D5CDD505-2E9C-101B-9397-08002B2CF9AE}" pid="3" name="KSOProductBuildVer">
    <vt:lpwstr>2052-11.1.0.10700</vt:lpwstr>
  </property>
</Properties>
</file>