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65" firstSheet="9" activeTab="9"/>
  </bookViews>
  <sheets>
    <sheet name="财政拨款收支总表" sheetId="2" r:id="rId1"/>
    <sheet name="一般公共预算财政拨款支出预算表" sheetId="3" r:id="rId2"/>
    <sheet name="一般公共预算财政拨款基本支出预算表" sheetId="4" r:id="rId3"/>
    <sheet name="一般公共预算“三公”经费支出表" sheetId="5" r:id="rId4"/>
    <sheet name="政府性基金预算支出表" sheetId="6" r:id="rId5"/>
    <sheet name="部门收支总表" sheetId="7" r:id="rId6"/>
    <sheet name="部门收入总表" sheetId="8" r:id="rId7"/>
    <sheet name="部门支出总表" sheetId="9" r:id="rId8"/>
    <sheet name="政府采购预算明细表" sheetId="10" r:id="rId9"/>
    <sheet name="部门（单位）整体绩效目标表" sheetId="11" r:id="rId10"/>
    <sheet name="团代会工作经费" sheetId="12" r:id="rId11"/>
    <sheet name="青年发展规划工作" sheetId="13" r:id="rId12"/>
    <sheet name="基层团组织工作" sheetId="14" r:id="rId13"/>
    <sheet name="未成年人保护委员会工作" sheetId="15" r:id="rId14"/>
    <sheet name="志愿服务工作" sheetId="16" r:id="rId15"/>
    <sheet name="青年创新创业工作" sheetId="17" r:id="rId16"/>
    <sheet name="共青团改革工作" sheetId="18" r:id="rId17"/>
    <sheet name="少工委工作" sheetId="19" r:id="rId18"/>
    <sheet name="共青团日常团务工作" sheetId="20" r:id="rId19"/>
    <sheet name="志愿者管理" sheetId="21" r:id="rId20"/>
    <sheet name="市校外联经费预算" sheetId="22" r:id="rId21"/>
    <sheet name="群团事业发展预算资金" sheetId="23" r:id="rId22"/>
  </sheets>
  <calcPr calcId="144525"/>
</workbook>
</file>

<file path=xl/sharedStrings.xml><?xml version="1.0" encoding="utf-8"?>
<sst xmlns="http://schemas.openxmlformats.org/spreadsheetml/2006/main" count="1031" uniqueCount="358">
  <si>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</si>
  <si>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</si>
  <si>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</si>
  <si>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</si>
  <si>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</si>
  <si>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</si>
  <si>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</si>
  <si>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</si>
  <si>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</si>
  <si>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</si>
  <si>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</si>
  <si>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</si>
  <si>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</si>
  <si>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</si>
  <si>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</si>
  <si>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</si>
  <si>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</si>
  <si>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</si>
  <si>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</si>
  <si>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</si>
  <si>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</si>
  <si>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</si>
  <si>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</si>
  <si>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</si>
  <si>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</si>
  <si>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</si>
  <si>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</si>
  <si>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</si>
  <si>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</si>
  <si>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</si>
  <si>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2022年预算数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</si>
  <si>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</si>
  <si>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</si>
  <si>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</si>
  <si>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</si>
  <si>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</si>
  <si>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</si>
  <si>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</si>
  <si>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20129</t>
    </r>
  </si>
  <si>
    <r>
      <rPr>
        <sz val="10"/>
        <rFont val="方正仿宋_GBK"/>
        <charset val="134"/>
      </rPr>
      <t> 群众团体事务</t>
    </r>
  </si>
  <si>
    <r>
      <rPr>
        <sz val="10"/>
        <rFont val="方正仿宋_GBK"/>
        <charset val="134"/>
      </rPr>
      <t>  2012901</t>
    </r>
  </si>
  <si>
    <r>
      <rPr>
        <sz val="10"/>
        <rFont val="方正仿宋_GBK"/>
        <charset val="134"/>
      </rPr>
      <t>  行政运行</t>
    </r>
  </si>
  <si>
    <t>  2012999</t>
  </si>
  <si>
    <t xml:space="preserve">    其他群众团体事务</t>
  </si>
  <si>
    <r>
      <rPr>
        <sz val="10"/>
        <rFont val="方正仿宋_GBK"/>
        <charset val="134"/>
      </rPr>
      <t>  2012950</t>
    </r>
  </si>
  <si>
    <r>
      <rPr>
        <sz val="10"/>
        <rFont val="方正仿宋_GBK"/>
        <charset val="134"/>
      </rPr>
      <t>  事业运行</t>
    </r>
  </si>
  <si>
    <r>
      <rPr>
        <sz val="10"/>
        <rFont val="方正仿宋_GBK"/>
        <charset val="134"/>
      </rPr>
      <t> 20136</t>
    </r>
  </si>
  <si>
    <r>
      <rPr>
        <sz val="10"/>
        <rFont val="方正仿宋_GBK"/>
        <charset val="134"/>
      </rPr>
      <t> 其他共产党事务支出</t>
    </r>
  </si>
  <si>
    <r>
      <rPr>
        <sz val="10"/>
        <rFont val="方正仿宋_GBK"/>
        <charset val="134"/>
      </rPr>
      <t>  2013699</t>
    </r>
  </si>
  <si>
    <r>
      <rPr>
        <sz val="10"/>
        <rFont val="方正仿宋_GBK"/>
        <charset val="134"/>
      </rPr>
      <t>  其他共产党事务支出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</si>
  <si>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</si>
  <si>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</si>
  <si>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</si>
  <si>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</si>
  <si>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</si>
  <si>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</si>
  <si>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</si>
  <si>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</si>
  <si>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</si>
  <si>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</si>
  <si>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</si>
  <si>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</si>
  <si>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</si>
  <si>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</si>
  <si>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</si>
  <si>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</si>
  <si>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</si>
  <si>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</si>
  <si>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</si>
  <si>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</si>
  <si>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</si>
  <si>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</si>
  <si>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</si>
  <si>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</si>
  <si>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</si>
  <si>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</si>
  <si>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</si>
  <si>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</si>
  <si>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</si>
  <si>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</si>
  <si>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</si>
  <si>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</si>
  <si>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</si>
  <si>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</si>
  <si>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</si>
  <si>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</si>
  <si>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</si>
  <si>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</si>
  <si>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</si>
  <si>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</si>
  <si>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</si>
  <si>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</si>
  <si>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</si>
  <si>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</si>
  <si>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</si>
  <si>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</si>
  <si>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</si>
  <si>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</si>
  <si>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</si>
  <si>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</si>
  <si>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</si>
  <si>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</si>
  <si>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</si>
  <si>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</si>
  <si>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</si>
  <si>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30225</t>
    </r>
  </si>
  <si>
    <r>
      <rPr>
        <sz val="10"/>
        <rFont val="方正仿宋_GBK"/>
        <charset val="134"/>
      </rPr>
      <t> 专用燃料费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</si>
  <si>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</si>
  <si>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</si>
  <si>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</si>
  <si>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</si>
  <si>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</si>
  <si>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</si>
  <si>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</si>
  <si>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</si>
  <si>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</si>
  <si>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</si>
  <si>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</si>
  <si>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</si>
  <si>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</si>
  <si>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</si>
  <si>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</si>
  <si>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</si>
  <si>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</si>
  <si>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</si>
  <si>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</si>
  <si>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</si>
  <si>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</si>
  <si>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</si>
  <si>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r>
      <rPr>
        <sz val="10"/>
        <color rgb="FF000000"/>
        <rFont val="方正楷体_GBK"/>
        <charset val="134"/>
      </rPr>
      <t>单位：万元</t>
    </r>
  </si>
  <si>
    <r>
      <rPr>
        <sz val="12"/>
        <color rgb="FF000000"/>
        <rFont val="Times New Roman"/>
        <charset val="134"/>
      </rPr>
      <t xml:space="preserve"> </t>
    </r>
    <r>
      <rPr>
        <sz val="12"/>
        <color rgb="FF000000"/>
        <rFont val="方正黑体_GBK"/>
        <charset val="134"/>
      </rPr>
      <t>科目编码</t>
    </r>
  </si>
  <si>
    <r>
      <rPr>
        <sz val="12"/>
        <color rgb="FF000000"/>
        <rFont val="方正黑体_GBK"/>
        <charset val="134"/>
      </rPr>
      <t>科目名称</t>
    </r>
  </si>
  <si>
    <r>
      <rPr>
        <sz val="12"/>
        <color rgb="FF000000"/>
        <rFont val="方正黑体_GBK"/>
        <charset val="134"/>
      </rPr>
      <t>本年政府性基金预算财政拨款支出</t>
    </r>
  </si>
  <si>
    <r>
      <rPr>
        <sz val="12"/>
        <color rgb="FF000000"/>
        <rFont val="方正黑体_GBK"/>
        <charset val="134"/>
      </rPr>
      <t>总计</t>
    </r>
  </si>
  <si>
    <r>
      <rPr>
        <sz val="12"/>
        <color rgb="FF000000"/>
        <rFont val="方正黑体_GBK"/>
        <charset val="134"/>
      </rPr>
      <t>基本支出</t>
    </r>
    <r>
      <rPr>
        <sz val="12"/>
        <color rgb="FF000000"/>
        <rFont val="Times New Roman"/>
        <charset val="134"/>
      </rPr>
      <t xml:space="preserve"> </t>
    </r>
  </si>
  <si>
    <r>
      <rPr>
        <sz val="12"/>
        <color rgb="FF000000"/>
        <rFont val="方正黑体_GBK"/>
        <charset val="134"/>
      </rPr>
      <t>项目支出</t>
    </r>
    <r>
      <rPr>
        <sz val="12"/>
        <color rgb="FF000000"/>
        <rFont val="Times New Roman"/>
        <charset val="134"/>
      </rPr>
      <t xml:space="preserve"> </t>
    </r>
  </si>
  <si>
    <r>
      <rPr>
        <b/>
        <sz val="10"/>
        <color rgb="FF000000"/>
        <rFont val="方正仿宋_GBK"/>
        <charset val="134"/>
      </rPr>
      <t>合计</t>
    </r>
  </si>
  <si>
    <r>
      <rPr>
        <sz val="10"/>
        <color rgb="FF000000"/>
        <rFont val="Times New Roman"/>
        <charset val="134"/>
      </rPr>
      <t>2023</t>
    </r>
    <r>
      <rPr>
        <sz val="10"/>
        <color rgb="FF000000"/>
        <rFont val="方正仿宋_GBK"/>
        <charset val="134"/>
      </rPr>
      <t>年校外联经费预算</t>
    </r>
  </si>
  <si>
    <t> </t>
  </si>
  <si>
    <t>  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</si>
  <si>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</si>
  <si>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</si>
  <si>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</si>
  <si>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</si>
  <si>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</si>
  <si>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</si>
  <si>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</si>
  <si>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</si>
  <si>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</si>
  <si>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</si>
  <si>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</si>
  <si>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</si>
  <si>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</si>
  <si>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</si>
  <si>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</si>
  <si>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</si>
  <si>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</si>
  <si>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</si>
  <si>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</si>
  <si>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</si>
  <si>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</si>
  <si>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20129</t>
    </r>
  </si>
  <si>
    <r>
      <rPr>
        <sz val="9"/>
        <rFont val="方正仿宋_GBK"/>
        <charset val="134"/>
      </rPr>
      <t> 群众团体事务</t>
    </r>
  </si>
  <si>
    <r>
      <rPr>
        <sz val="9"/>
        <rFont val="方正仿宋_GBK"/>
        <charset val="134"/>
      </rPr>
      <t>  2012901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</si>
  <si>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</si>
  <si>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2012950</t>
    </r>
  </si>
  <si>
    <r>
      <rPr>
        <sz val="9"/>
        <rFont val="方正仿宋_GBK"/>
        <charset val="134"/>
      </rPr>
      <t>  事业运行</t>
    </r>
  </si>
  <si>
    <t xml:space="preserve">     其他群众团事务</t>
  </si>
  <si>
    <r>
      <rPr>
        <sz val="9"/>
        <rFont val="方正仿宋_GBK"/>
        <charset val="134"/>
      </rPr>
      <t> 20136</t>
    </r>
  </si>
  <si>
    <r>
      <rPr>
        <sz val="9"/>
        <rFont val="方正仿宋_GBK"/>
        <charset val="134"/>
      </rPr>
      <t> 其他共产党事务支出</t>
    </r>
  </si>
  <si>
    <r>
      <rPr>
        <sz val="9"/>
        <rFont val="方正仿宋_GBK"/>
        <charset val="134"/>
      </rPr>
      <t>  2013699</t>
    </r>
  </si>
  <si>
    <r>
      <rPr>
        <sz val="9"/>
        <rFont val="方正仿宋_GBK"/>
        <charset val="134"/>
      </rPr>
      <t>  其他共产党事务支出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</si>
  <si>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</si>
  <si>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</si>
  <si>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</si>
  <si>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</si>
  <si>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</si>
  <si>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</si>
  <si>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</si>
  <si>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</si>
  <si>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</si>
  <si>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</si>
  <si>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</si>
  <si>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</si>
  <si>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</si>
  <si>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</si>
  <si>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</si>
  <si>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</si>
  <si>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2023年市校外联经费预算</t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</si>
  <si>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</si>
  <si>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</si>
  <si>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</si>
  <si>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</si>
  <si>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20129</t>
    </r>
  </si>
  <si>
    <r>
      <rPr>
        <sz val="12"/>
        <rFont val="方正仿宋_GBK"/>
        <charset val="134"/>
      </rPr>
      <t> 群众团体事务</t>
    </r>
  </si>
  <si>
    <r>
      <rPr>
        <sz val="12"/>
        <rFont val="方正仿宋_GBK"/>
        <charset val="134"/>
      </rPr>
      <t>  2012901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</si>
  <si>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</si>
  <si>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2012950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</si>
  <si>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</si>
  <si>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20136</t>
    </r>
  </si>
  <si>
    <r>
      <rPr>
        <sz val="12"/>
        <rFont val="方正仿宋_GBK"/>
        <charset val="134"/>
      </rPr>
      <t> 其他共产党事务支出</t>
    </r>
  </si>
  <si>
    <r>
      <rPr>
        <sz val="12"/>
        <rFont val="方正仿宋_GBK"/>
        <charset val="134"/>
      </rPr>
      <t>  2013699</t>
    </r>
  </si>
  <si>
    <r>
      <rPr>
        <sz val="12"/>
        <rFont val="方正仿宋_GBK"/>
        <charset val="134"/>
      </rPr>
      <t>  其他共产党事务支出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</si>
  <si>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</si>
  <si>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</si>
  <si>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</si>
  <si>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</si>
  <si>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</si>
  <si>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</si>
  <si>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</si>
  <si>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</si>
  <si>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</si>
  <si>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</si>
  <si>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</si>
  <si>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</si>
  <si>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</si>
  <si>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</si>
  <si>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</si>
  <si>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</si>
  <si>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</si>
  <si>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</si>
  <si>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</si>
  <si>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</si>
  <si>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</si>
  <si>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</si>
  <si>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共青团城口县委员会</t>
  </si>
  <si>
    <t>部门支出预算数</t>
  </si>
  <si>
    <t>当年整体绩效目标</t>
  </si>
  <si>
    <t>提升全县青少年工作水平，提升全县青少年满意度。保障日常工作正常运转。</t>
  </si>
  <si>
    <t>绩效指标</t>
  </si>
  <si>
    <t>指标</t>
  </si>
  <si>
    <t>指标权重</t>
  </si>
  <si>
    <t>计量单位</t>
  </si>
  <si>
    <t>指标性质</t>
  </si>
  <si>
    <t>指标值</t>
  </si>
  <si>
    <t>增加活动开展次数</t>
  </si>
  <si>
    <t>场</t>
  </si>
  <si>
    <t>≥</t>
  </si>
  <si>
    <t>提升青少年服务水平</t>
  </si>
  <si>
    <t>%</t>
  </si>
  <si>
    <t>定性</t>
  </si>
  <si>
    <t>高中低</t>
  </si>
  <si>
    <t>提升全县青少年满意度</t>
  </si>
  <si>
    <t>联系人：李骏朋</t>
  </si>
  <si>
    <t>联系电话：15730668828</t>
  </si>
  <si>
    <t>绩效目标表</t>
  </si>
  <si>
    <t>单位信息：</t>
  </si>
  <si>
    <t>712001-共青团城口县委员会（本级）</t>
  </si>
  <si>
    <t>项目名称：</t>
  </si>
  <si>
    <t>团代会工作经费</t>
  </si>
  <si>
    <t>职能职责与活动：</t>
  </si>
  <si>
    <t>25-团代会工作经费/25-团代会工作经费</t>
  </si>
  <si>
    <t>主管部门：</t>
  </si>
  <si>
    <t>712-共青团城口县委员会</t>
  </si>
  <si>
    <t>项目经办人：</t>
  </si>
  <si>
    <t>项目总额：</t>
  </si>
  <si>
    <t xml:space="preserve">50000
</t>
  </si>
  <si>
    <t>预算执行率权重(%)：</t>
  </si>
  <si>
    <t>项目经办人电话：</t>
  </si>
  <si>
    <t>其中：</t>
  </si>
  <si>
    <t>财政资金：</t>
  </si>
  <si>
    <t>整体目标：</t>
  </si>
  <si>
    <t xml:space="preserve">   保障团代会顺利召开。(团代表食宿、大会会议资料印刷、大会物资等费用。)
</t>
  </si>
  <si>
    <t>财政专户管理资金：</t>
  </si>
  <si>
    <t xml:space="preserve">0 </t>
  </si>
  <si>
    <t>单位资金：</t>
  </si>
  <si>
    <t>社会投入资金：</t>
  </si>
  <si>
    <t>银行贷款：</t>
  </si>
  <si>
    <t>一级指标</t>
  </si>
  <si>
    <t>二级指标</t>
  </si>
  <si>
    <t>三级指标</t>
  </si>
  <si>
    <t>历史参考值</t>
  </si>
  <si>
    <t>度量单位</t>
  </si>
  <si>
    <t>权重（%）</t>
  </si>
  <si>
    <t>备注</t>
  </si>
  <si>
    <t>产出指标</t>
  </si>
  <si>
    <t>数量指标</t>
  </si>
  <si>
    <t>团代会召开会议</t>
  </si>
  <si>
    <t>＝</t>
  </si>
  <si>
    <t>1</t>
  </si>
  <si>
    <t>50</t>
  </si>
  <si>
    <t>效益指标</t>
  </si>
  <si>
    <t>社会效益指标</t>
  </si>
  <si>
    <t>社会满意度</t>
  </si>
  <si>
    <t>30</t>
  </si>
  <si>
    <t>满意度指标</t>
  </si>
  <si>
    <t>服务对象满意度指标</t>
  </si>
  <si>
    <t>参会人员满意度</t>
  </si>
  <si>
    <t>10</t>
  </si>
  <si>
    <t>青年发展规划工作</t>
  </si>
  <si>
    <t>18-青年发展规划工作/18-青年发展规划工作</t>
  </si>
  <si>
    <t xml:space="preserve">实施好城口县青年发展规划工作
</t>
  </si>
  <si>
    <t>开展活动</t>
  </si>
  <si>
    <t>提高我县青年工作水平</t>
  </si>
  <si>
    <t>20</t>
  </si>
  <si>
    <t>可持续影响指标</t>
  </si>
  <si>
    <t>持续开展好我县青年发展规划</t>
  </si>
  <si>
    <t>基层团组织工作</t>
  </si>
  <si>
    <t>14-基层团组织工作/14-基层团组织工作</t>
  </si>
  <si>
    <t xml:space="preserve">2023年基层团组织建设9万元，扭转团的基层薄弱状况，提升团的组织力。
</t>
  </si>
  <si>
    <t>拓展团组织覆盖面</t>
  </si>
  <si>
    <t>个</t>
  </si>
  <si>
    <t>可持续发展指标</t>
  </si>
  <si>
    <t>提升基层建设工作</t>
  </si>
  <si>
    <t>全县各级团组织是否满意</t>
  </si>
  <si>
    <t>未成年人保护委员会工作</t>
  </si>
  <si>
    <t>24-未成年人保护委员会工作/24-未成年人保护委员会工作</t>
  </si>
  <si>
    <t xml:space="preserve">  未成年人保护委员会日常工作（含日常活动开展、资料印刷等，保日常运转）
</t>
  </si>
  <si>
    <t>会议场次</t>
  </si>
  <si>
    <t>5</t>
  </si>
  <si>
    <t>场次</t>
  </si>
  <si>
    <t>60</t>
  </si>
  <si>
    <t>服务对象满意度</t>
  </si>
  <si>
    <t>志愿服务工作</t>
  </si>
  <si>
    <t>17-志愿服务工作/17-志愿服务工作</t>
  </si>
  <si>
    <t xml:space="preserve">提高全县志愿服务工作水平，促进社会和谐稳定发展。
</t>
  </si>
  <si>
    <t>开展志愿服务活动</t>
  </si>
  <si>
    <t>提高全县志愿服务水平</t>
  </si>
  <si>
    <t>持续开展好全县志愿服务工作</t>
  </si>
  <si>
    <t>青年创新创业工作</t>
  </si>
  <si>
    <t>11-青年创新创业工作/11-青年创新创业工作</t>
  </si>
  <si>
    <t xml:space="preserve">青年创新创业活动2万元，青年创新创业培训3万元。
</t>
  </si>
  <si>
    <t>开展培训、组织调研</t>
  </si>
  <si>
    <t>40</t>
  </si>
  <si>
    <t>质量指标</t>
  </si>
  <si>
    <t>培训是否有效果</t>
  </si>
  <si>
    <t>好坏</t>
  </si>
  <si>
    <t>提高全县青年就业创业率</t>
  </si>
  <si>
    <t>全县青年是否满意</t>
  </si>
  <si>
    <t>共青团改革工作</t>
  </si>
  <si>
    <t>15-共青团改革工作/15-共青团改革工作</t>
  </si>
  <si>
    <t xml:space="preserve">2023年县域共青团改革工作经费3万元
</t>
  </si>
  <si>
    <t>改革会议</t>
  </si>
  <si>
    <t>推进县域共青团改革工作</t>
  </si>
  <si>
    <t>少工委工作</t>
  </si>
  <si>
    <t>16-少工委工作/16-少工委工作</t>
  </si>
  <si>
    <t xml:space="preserve">2023年少先队日常工作（含日常活动开展、资料印刷等，保日常运转）2万元。
</t>
  </si>
  <si>
    <t>开展少先队活动</t>
  </si>
  <si>
    <t>提升全县少先队工作水平</t>
  </si>
  <si>
    <t>持续开展好少先队工作</t>
  </si>
  <si>
    <t>共青团日常团务工作</t>
  </si>
  <si>
    <t>10-共青团日常团务工作/10-共青团日常团务工作</t>
  </si>
  <si>
    <t xml:space="preserve">日常团务工作经费5万元。（含日常活动开展、资料印刷。保日常运转等）
</t>
  </si>
  <si>
    <t>看展活动</t>
  </si>
  <si>
    <t>活动是否有影响力</t>
  </si>
  <si>
    <t>团员青年是否满意</t>
  </si>
  <si>
    <t>志愿者管理</t>
  </si>
  <si>
    <t>19-志愿者管理/19-志愿者管理</t>
  </si>
  <si>
    <t xml:space="preserve">保障志愿者权益，提升志愿服务水平
</t>
  </si>
  <si>
    <t>志愿者服务单位满意度提升</t>
  </si>
  <si>
    <t>提升志愿服务水平</t>
  </si>
  <si>
    <t>持续推进志愿服务</t>
  </si>
  <si>
    <t>全县志愿者是否满意</t>
  </si>
  <si>
    <t>市校外联经费预算</t>
  </si>
  <si>
    <t xml:space="preserve">提高全县校外教育水平，为青少年举办各类培训、研学、青春自护等课外活动。
</t>
  </si>
  <si>
    <t>促进全县青少年事业发展</t>
  </si>
  <si>
    <t>2023年群团事业发展预算资金</t>
  </si>
  <si>
    <t xml:space="preserve">促进群团事业高质量发展（含群团事业活动经费、办公经费、培训经费）
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</si>
</sst>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9">
    <font>
      <sz val="11"/>
      <color indexed="8"/>
      <name val="宋体"/>
      <charset val="1"/>
      <scheme val="minor"/>
    </font>
    <font>
      <b/>
      <sz val="12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name val="方正仿宋_GBK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0"/>
      <name val="Times New Roman"/>
      <charset val="134"/>
    </font>
    <font>
      <sz val="11"/>
      <color indexed="8"/>
      <name val="Times New Roman"/>
      <charset val="1"/>
    </font>
    <font>
      <sz val="17"/>
      <color rgb="FF000000"/>
      <name val="方正小标宋_GBK"/>
      <charset val="134"/>
    </font>
    <font>
      <sz val="12"/>
      <color rgb="FF000000"/>
      <name val="方正黑体_GBK"/>
      <charset val="134"/>
    </font>
    <font>
      <sz val="10"/>
      <color rgb="FF000000"/>
      <name val="SimSun"/>
      <charset val="134"/>
    </font>
    <font>
      <sz val="10"/>
      <name val="方正仿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39" fillId="2" borderId="0" applyNumberFormat="0" applyBorder="0" applyAlignment="0" applyProtection="0">
      <alignment vertical="center"/>
    </xf>
    <xf numFmtId="0" fontId="40" fillId="3" borderId="8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42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2" fillId="7" borderId="9" applyNumberFormat="0" applyFont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50" fillId="0" borderId="10" applyNumberFormat="0" applyFill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5" fillId="0" borderId="11" applyNumberFormat="0" applyFill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51" fillId="11" borderId="12" applyNumberFormat="0" applyAlignment="0" applyProtection="0">
      <alignment vertical="center"/>
    </xf>
    <xf numFmtId="0" fontId="52" fillId="11" borderId="8" applyNumberFormat="0" applyAlignment="0" applyProtection="0">
      <alignment vertical="center"/>
    </xf>
    <xf numFmtId="0" fontId="53" fillId="12" borderId="13" applyNumberFormat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54" fillId="0" borderId="14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6" fillId="15" borderId="0" applyNumberFormat="0" applyBorder="0" applyAlignment="0" applyProtection="0">
      <alignment vertical="center"/>
    </xf>
    <xf numFmtId="0" fontId="57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/>
  </cellStyleXfs>
  <cellXfs count="11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0" fillId="0" borderId="5" xfId="0" applyBorder="1">
      <alignment vertical="center"/>
    </xf>
    <xf numFmtId="0" fontId="10" fillId="0" borderId="1" xfId="49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5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4" fillId="0" borderId="1" xfId="49" applyFont="1" applyFill="1" applyBorder="1" applyAlignment="1" applyProtection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4" fontId="18" fillId="0" borderId="2" xfId="0" applyNumberFormat="1" applyFont="1" applyBorder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4" fontId="9" fillId="0" borderId="2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20" fillId="0" borderId="2" xfId="0" applyFont="1" applyBorder="1" applyAlignment="1">
      <alignment horizontal="center" vertical="center" wrapText="1"/>
    </xf>
    <xf numFmtId="4" fontId="21" fillId="0" borderId="2" xfId="0" applyNumberFormat="1" applyFont="1" applyBorder="1" applyAlignment="1">
      <alignment horizontal="right" vertical="center" wrapText="1"/>
    </xf>
    <xf numFmtId="0" fontId="22" fillId="0" borderId="2" xfId="0" applyFont="1" applyBorder="1" applyAlignment="1">
      <alignment horizontal="left" vertical="center"/>
    </xf>
    <xf numFmtId="0" fontId="22" fillId="0" borderId="2" xfId="0" applyFont="1" applyBorder="1" applyAlignment="1">
      <alignment vertical="center"/>
    </xf>
    <xf numFmtId="4" fontId="23" fillId="0" borderId="2" xfId="0" applyNumberFormat="1" applyFont="1" applyBorder="1" applyAlignment="1">
      <alignment horizontal="right" vertical="center" wrapText="1"/>
    </xf>
    <xf numFmtId="0" fontId="22" fillId="0" borderId="2" xfId="0" applyFont="1" applyBorder="1" applyAlignment="1">
      <alignment horizontal="left" vertical="center" wrapText="1"/>
    </xf>
    <xf numFmtId="0" fontId="22" fillId="0" borderId="2" xfId="0" applyFont="1" applyBorder="1" applyAlignment="1">
      <alignment vertical="center" wrapText="1"/>
    </xf>
    <xf numFmtId="4" fontId="23" fillId="0" borderId="3" xfId="0" applyNumberFormat="1" applyFont="1" applyBorder="1" applyAlignment="1">
      <alignment horizontal="right" vertical="center" wrapText="1"/>
    </xf>
    <xf numFmtId="4" fontId="23" fillId="0" borderId="7" xfId="0" applyNumberFormat="1" applyFont="1" applyBorder="1" applyAlignment="1">
      <alignment horizontal="right" vertical="center" wrapText="1"/>
    </xf>
    <xf numFmtId="4" fontId="23" fillId="0" borderId="1" xfId="0" applyNumberFormat="1" applyFont="1" applyBorder="1" applyAlignment="1">
      <alignment horizontal="right" vertical="center" wrapText="1"/>
    </xf>
    <xf numFmtId="4" fontId="21" fillId="0" borderId="7" xfId="0" applyNumberFormat="1" applyFont="1" applyBorder="1" applyAlignment="1">
      <alignment horizontal="right" vertical="center" wrapText="1"/>
    </xf>
    <xf numFmtId="0" fontId="22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4" fontId="26" fillId="0" borderId="2" xfId="0" applyNumberFormat="1" applyFont="1" applyBorder="1" applyAlignment="1">
      <alignment horizontal="right" vertical="center"/>
    </xf>
    <xf numFmtId="4" fontId="27" fillId="0" borderId="2" xfId="0" applyNumberFormat="1" applyFont="1" applyBorder="1" applyAlignment="1">
      <alignment horizontal="right" vertical="center"/>
    </xf>
    <xf numFmtId="0" fontId="28" fillId="0" borderId="2" xfId="0" applyFont="1" applyBorder="1" applyAlignment="1">
      <alignment horizontal="left" vertical="center"/>
    </xf>
    <xf numFmtId="0" fontId="28" fillId="0" borderId="2" xfId="0" applyFont="1" applyBorder="1" applyAlignment="1">
      <alignment vertical="center"/>
    </xf>
    <xf numFmtId="0" fontId="28" fillId="0" borderId="2" xfId="0" applyFont="1" applyBorder="1" applyAlignment="1">
      <alignment horizontal="left" vertical="center" wrapText="1"/>
    </xf>
    <xf numFmtId="0" fontId="28" fillId="0" borderId="2" xfId="0" applyFont="1" applyBorder="1" applyAlignment="1">
      <alignment vertical="center" wrapText="1"/>
    </xf>
    <xf numFmtId="0" fontId="29" fillId="0" borderId="2" xfId="0" applyFont="1" applyBorder="1" applyAlignment="1">
      <alignment horizontal="left" vertical="center" wrapText="1"/>
    </xf>
    <xf numFmtId="4" fontId="27" fillId="0" borderId="3" xfId="0" applyNumberFormat="1" applyFont="1" applyBorder="1" applyAlignment="1">
      <alignment horizontal="right" vertical="center"/>
    </xf>
    <xf numFmtId="4" fontId="27" fillId="0" borderId="7" xfId="0" applyNumberFormat="1" applyFont="1" applyBorder="1" applyAlignment="1">
      <alignment horizontal="right" vertical="center"/>
    </xf>
    <xf numFmtId="0" fontId="0" fillId="0" borderId="1" xfId="0" applyBorder="1">
      <alignment vertical="center"/>
    </xf>
    <xf numFmtId="0" fontId="28" fillId="0" borderId="2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right" vertical="center"/>
    </xf>
    <xf numFmtId="0" fontId="20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4" fontId="23" fillId="0" borderId="2" xfId="0" applyNumberFormat="1" applyFont="1" applyBorder="1" applyAlignment="1">
      <alignment horizontal="right" vertical="center"/>
    </xf>
    <xf numFmtId="0" fontId="19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1" fillId="0" borderId="0" xfId="0" applyFont="1" applyBorder="1" applyAlignment="1">
      <alignment horizontal="center" vertical="center"/>
    </xf>
    <xf numFmtId="0" fontId="27" fillId="0" borderId="0" xfId="0" applyFont="1" applyBorder="1" applyAlignment="1">
      <alignment vertical="center"/>
    </xf>
    <xf numFmtId="0" fontId="9" fillId="0" borderId="0" xfId="0" applyFont="1" applyBorder="1" applyAlignment="1">
      <alignment horizontal="right" vertical="center"/>
    </xf>
    <xf numFmtId="0" fontId="23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9" fillId="0" borderId="2" xfId="0" applyFont="1" applyBorder="1" applyAlignment="1">
      <alignment horizontal="center" vertical="center"/>
    </xf>
    <xf numFmtId="0" fontId="32" fillId="0" borderId="2" xfId="0" applyFont="1" applyBorder="1" applyAlignment="1">
      <alignment horizontal="left" vertical="center" wrapText="1"/>
    </xf>
    <xf numFmtId="0" fontId="32" fillId="0" borderId="2" xfId="0" applyFont="1" applyBorder="1" applyAlignment="1">
      <alignment vertical="center" wrapText="1"/>
    </xf>
    <xf numFmtId="0" fontId="33" fillId="0" borderId="0" xfId="0" applyFont="1">
      <alignment vertical="center"/>
    </xf>
    <xf numFmtId="0" fontId="34" fillId="0" borderId="0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vertical="center" wrapText="1"/>
    </xf>
    <xf numFmtId="0" fontId="5" fillId="0" borderId="0" xfId="0" applyFont="1" applyBorder="1" applyAlignment="1">
      <alignment horizontal="left" vertical="center"/>
    </xf>
    <xf numFmtId="0" fontId="35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36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0" fontId="3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36" fillId="0" borderId="3" xfId="0" applyFont="1" applyBorder="1" applyAlignment="1">
      <alignment vertical="center" wrapText="1"/>
    </xf>
    <xf numFmtId="4" fontId="18" fillId="0" borderId="3" xfId="0" applyNumberFormat="1" applyFont="1" applyBorder="1" applyAlignment="1">
      <alignment horizontal="right" vertical="center" wrapText="1"/>
    </xf>
    <xf numFmtId="4" fontId="9" fillId="0" borderId="3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36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38" fillId="0" borderId="0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4" fontId="21" fillId="0" borderId="2" xfId="0" applyNumberFormat="1" applyFont="1" applyBorder="1" applyAlignment="1">
      <alignment horizontal="right" vertical="center"/>
    </xf>
    <xf numFmtId="0" fontId="19" fillId="0" borderId="2" xfId="0" applyFont="1" applyBorder="1" applyAlignment="1">
      <alignment horizontal="right" vertical="center" wrapText="1"/>
    </xf>
    <xf numFmtId="4" fontId="0" fillId="0" borderId="0" xfId="0" applyNumberForma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zoomScale="85" zoomScaleNormal="85" topLeftCell="C2" workbookViewId="0">
      <selection activeCell="F8" sqref="F8"/>
    </sheetView>
  </sheetViews>
  <sheetFormatPr defaultColWidth="10" defaultRowHeight="13.5"/>
  <cols>
    <col min="1" max="1" width="0.25" customWidth="1"/>
    <col min="2" max="2" width="23.6333333333333" customWidth="1"/>
    <col min="3" max="3" width="17.25" customWidth="1"/>
    <col min="4" max="4" width="25.75" customWidth="1"/>
    <col min="5" max="5" width="17.1333333333333" customWidth="1"/>
    <col min="6" max="6" width="16.25" customWidth="1"/>
    <col min="7" max="7" width="15.6333333333333" customWidth="1"/>
    <col min="8" max="8" width="16.3833333333333" customWidth="1"/>
    <col min="9" max="11" width="9.75" customWidth="1"/>
  </cols>
  <sheetData>
    <row r="1" ht="16.35" customHeight="1" spans="1:2">
      <c r="A1" s="14"/>
      <c r="B1" s="15" t="s">
        <v>0</v>
      </c>
    </row>
    <row r="2" ht="40.5" customHeight="1" spans="2:8">
      <c r="B2" s="16" t="s">
        <v>1</v>
      </c>
      <c r="C2" s="16"/>
      <c r="D2" s="16"/>
      <c r="E2" s="16"/>
      <c r="F2" s="16"/>
      <c r="G2" s="16"/>
      <c r="H2" s="16"/>
    </row>
    <row r="3" ht="23.25" customHeight="1" spans="8:8">
      <c r="H3" s="71" t="s">
        <v>2</v>
      </c>
    </row>
    <row r="4" ht="43.15" customHeight="1" spans="2:8">
      <c r="B4" s="45" t="s">
        <v>3</v>
      </c>
      <c r="C4" s="45"/>
      <c r="D4" s="45" t="s">
        <v>4</v>
      </c>
      <c r="E4" s="45"/>
      <c r="F4" s="45"/>
      <c r="G4" s="45"/>
      <c r="H4" s="45"/>
    </row>
    <row r="5" ht="43.15" customHeight="1" spans="2:8">
      <c r="B5" s="72" t="s">
        <v>5</v>
      </c>
      <c r="C5" s="72" t="s">
        <v>6</v>
      </c>
      <c r="D5" s="72" t="s">
        <v>5</v>
      </c>
      <c r="E5" s="72" t="s">
        <v>7</v>
      </c>
      <c r="F5" s="45" t="s">
        <v>8</v>
      </c>
      <c r="G5" s="45" t="s">
        <v>9</v>
      </c>
      <c r="H5" s="45" t="s">
        <v>10</v>
      </c>
    </row>
    <row r="6" ht="24.2" customHeight="1" spans="2:8">
      <c r="B6" s="73" t="s">
        <v>11</v>
      </c>
      <c r="C6" s="113">
        <f>C7+C8</f>
        <v>422.66</v>
      </c>
      <c r="D6" s="73" t="s">
        <v>12</v>
      </c>
      <c r="E6" s="113">
        <f>F6+G6</f>
        <v>422.66</v>
      </c>
      <c r="F6" s="113">
        <f>F7+F8+F9+F10</f>
        <v>402.36</v>
      </c>
      <c r="G6" s="74">
        <v>20.3</v>
      </c>
      <c r="H6" s="113"/>
    </row>
    <row r="7" ht="23.25" customHeight="1" spans="2:8">
      <c r="B7" s="48" t="s">
        <v>13</v>
      </c>
      <c r="C7" s="74">
        <f>F6</f>
        <v>402.36</v>
      </c>
      <c r="D7" s="48" t="s">
        <v>14</v>
      </c>
      <c r="E7" s="74">
        <f>187.11+37+141.15</f>
        <v>365.26</v>
      </c>
      <c r="F7" s="74">
        <f>187.11+37+141.15</f>
        <v>365.26</v>
      </c>
      <c r="G7" s="74"/>
      <c r="H7" s="74"/>
    </row>
    <row r="8" ht="23.25" customHeight="1" spans="2:9">
      <c r="B8" s="48" t="s">
        <v>15</v>
      </c>
      <c r="C8" s="74">
        <f>29-8.7</f>
        <v>20.3</v>
      </c>
      <c r="D8" s="48" t="s">
        <v>16</v>
      </c>
      <c r="E8" s="74">
        <v>19.14</v>
      </c>
      <c r="F8" s="74">
        <v>19.14</v>
      </c>
      <c r="G8" s="74"/>
      <c r="H8" s="74"/>
      <c r="I8" s="115"/>
    </row>
    <row r="9" ht="23.25" customHeight="1" spans="2:8">
      <c r="B9" s="48" t="s">
        <v>17</v>
      </c>
      <c r="C9" s="74"/>
      <c r="D9" s="48" t="s">
        <v>18</v>
      </c>
      <c r="E9" s="74">
        <v>6.64</v>
      </c>
      <c r="F9" s="74">
        <v>6.64</v>
      </c>
      <c r="G9" s="74"/>
      <c r="H9" s="74"/>
    </row>
    <row r="10" ht="23.25" customHeight="1" spans="2:8">
      <c r="B10" s="48"/>
      <c r="C10" s="74"/>
      <c r="D10" s="48" t="s">
        <v>19</v>
      </c>
      <c r="E10" s="74">
        <v>11.32</v>
      </c>
      <c r="F10" s="74">
        <v>11.32</v>
      </c>
      <c r="G10" s="74"/>
      <c r="H10" s="74"/>
    </row>
    <row r="11" ht="21.95" customHeight="1" spans="2:8">
      <c r="B11" s="89"/>
      <c r="C11" s="114"/>
      <c r="D11" s="89"/>
      <c r="E11" s="114"/>
      <c r="F11" s="114"/>
      <c r="G11" s="114"/>
      <c r="H11" s="114"/>
    </row>
    <row r="12" ht="22.35" customHeight="1" spans="2:8">
      <c r="B12" s="20" t="s">
        <v>20</v>
      </c>
      <c r="C12" s="114"/>
      <c r="D12" s="20" t="s">
        <v>21</v>
      </c>
      <c r="E12" s="114"/>
      <c r="F12" s="114"/>
      <c r="G12" s="114"/>
      <c r="H12" s="114"/>
    </row>
    <row r="13" ht="21.6" customHeight="1" spans="2:8">
      <c r="B13" s="51" t="s">
        <v>22</v>
      </c>
      <c r="C13" s="114"/>
      <c r="D13" s="89"/>
      <c r="E13" s="114"/>
      <c r="F13" s="114"/>
      <c r="G13" s="114"/>
      <c r="H13" s="114"/>
    </row>
    <row r="14" ht="20.65" customHeight="1" spans="2:8">
      <c r="B14" s="51" t="s">
        <v>23</v>
      </c>
      <c r="C14" s="114"/>
      <c r="D14" s="89"/>
      <c r="E14" s="114"/>
      <c r="F14" s="114"/>
      <c r="G14" s="114"/>
      <c r="H14" s="114"/>
    </row>
    <row r="15" ht="20.65" customHeight="1" spans="2:8">
      <c r="B15" s="51" t="s">
        <v>24</v>
      </c>
      <c r="C15" s="114"/>
      <c r="D15" s="89"/>
      <c r="E15" s="114"/>
      <c r="F15" s="114"/>
      <c r="G15" s="114"/>
      <c r="H15" s="114"/>
    </row>
    <row r="16" ht="16.35" customHeight="1" spans="2:8">
      <c r="B16" s="89"/>
      <c r="C16" s="114"/>
      <c r="D16" s="89"/>
      <c r="E16" s="114"/>
      <c r="F16" s="114"/>
      <c r="G16" s="114"/>
      <c r="H16" s="114"/>
    </row>
    <row r="17" ht="24.2" customHeight="1" spans="2:8">
      <c r="B17" s="73" t="s">
        <v>25</v>
      </c>
      <c r="C17" s="113">
        <f>C6</f>
        <v>422.66</v>
      </c>
      <c r="D17" s="73" t="s">
        <v>26</v>
      </c>
      <c r="E17" s="113">
        <f>E6</f>
        <v>422.66</v>
      </c>
      <c r="F17" s="113">
        <f>F6</f>
        <v>402.36</v>
      </c>
      <c r="G17" s="113">
        <v>20.3</v>
      </c>
      <c r="H17" s="113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workbookViewId="0">
      <selection activeCell="H24" sqref="H24"/>
    </sheetView>
  </sheetViews>
  <sheetFormatPr defaultColWidth="10" defaultRowHeight="13.5" outlineLevelCol="6"/>
  <cols>
    <col min="1" max="1" width="0.133333333333333" customWidth="1"/>
    <col min="2" max="2" width="9.75" customWidth="1"/>
    <col min="3" max="3" width="40.75" customWidth="1"/>
    <col min="4" max="4" width="16.6333333333333" customWidth="1"/>
    <col min="5" max="6" width="15.5" customWidth="1"/>
    <col min="7" max="7" width="13.3833333333333" customWidth="1"/>
  </cols>
  <sheetData>
    <row r="1" ht="16.35" customHeight="1" spans="1:7">
      <c r="A1" s="14"/>
      <c r="B1" s="15" t="s">
        <v>27</v>
      </c>
      <c r="C1" s="14"/>
      <c r="D1" s="14"/>
      <c r="E1" s="14"/>
      <c r="F1" s="14"/>
      <c r="G1" s="14"/>
    </row>
    <row r="2" ht="16.35" customHeight="1" spans="2:7">
      <c r="B2" s="87" t="s">
        <v>28</v>
      </c>
      <c r="C2" s="87"/>
      <c r="D2" s="87"/>
      <c r="E2" s="87"/>
      <c r="F2" s="87"/>
      <c r="G2" s="87"/>
    </row>
    <row r="3" ht="16.35" customHeight="1" spans="2:7">
      <c r="B3" s="87"/>
      <c r="C3" s="87"/>
      <c r="D3" s="87"/>
      <c r="E3" s="87"/>
      <c r="F3" s="87"/>
      <c r="G3" s="87"/>
    </row>
    <row r="4" ht="16.35" customHeight="1" spans="2:7">
      <c r="B4" s="14"/>
      <c r="C4" s="14"/>
      <c r="D4" s="14"/>
      <c r="E4" s="14"/>
      <c r="F4" s="14"/>
      <c r="G4" s="14"/>
    </row>
    <row r="5" ht="20.65" customHeight="1" spans="2:7">
      <c r="B5" s="14"/>
      <c r="C5" s="14"/>
      <c r="D5" s="14"/>
      <c r="E5" s="14"/>
      <c r="F5" s="14"/>
      <c r="G5" s="42" t="s">
        <v>2</v>
      </c>
    </row>
    <row r="6" ht="26" customHeight="1" spans="2:7">
      <c r="B6" s="88" t="s">
        <v>29</v>
      </c>
      <c r="C6" s="88"/>
      <c r="D6" s="88" t="s">
        <v>30</v>
      </c>
      <c r="E6" s="88" t="s">
        <v>31</v>
      </c>
      <c r="F6" s="88"/>
      <c r="G6" s="88"/>
    </row>
    <row r="7" ht="24" customHeight="1" spans="2:7">
      <c r="B7" s="88" t="s">
        <v>32</v>
      </c>
      <c r="C7" s="88" t="s">
        <v>33</v>
      </c>
      <c r="D7" s="88"/>
      <c r="E7" s="88" t="s">
        <v>34</v>
      </c>
      <c r="F7" s="88" t="s">
        <v>35</v>
      </c>
      <c r="G7" s="88" t="s">
        <v>36</v>
      </c>
    </row>
    <row r="8" ht="22.35" customHeight="1" spans="2:7">
      <c r="B8" s="38" t="s">
        <v>7</v>
      </c>
      <c r="C8" s="38"/>
      <c r="D8" s="89"/>
      <c r="E8" s="97">
        <f>+F8+G8</f>
        <v>402.36</v>
      </c>
      <c r="F8" s="97">
        <v>178.25</v>
      </c>
      <c r="G8" s="97">
        <f>G12</f>
        <v>224.11</v>
      </c>
    </row>
    <row r="9" ht="19.9" customHeight="1" spans="2:7">
      <c r="B9" s="93" t="s">
        <v>37</v>
      </c>
      <c r="C9" s="94" t="s">
        <v>14</v>
      </c>
      <c r="D9" s="98"/>
      <c r="E9" s="97">
        <f t="shared" ref="E9:E26" si="0">+F9+G9</f>
        <v>141.15</v>
      </c>
      <c r="F9" s="99">
        <v>141.15</v>
      </c>
      <c r="G9" s="99"/>
    </row>
    <row r="10" ht="17.25" customHeight="1" spans="2:7">
      <c r="B10" s="95" t="s">
        <v>38</v>
      </c>
      <c r="C10" s="96" t="s">
        <v>39</v>
      </c>
      <c r="D10" s="98"/>
      <c r="E10" s="97">
        <f t="shared" si="0"/>
        <v>140.46</v>
      </c>
      <c r="F10" s="99">
        <v>140.46</v>
      </c>
      <c r="G10" s="99"/>
    </row>
    <row r="11" ht="18.95" customHeight="1" spans="2:7">
      <c r="B11" s="95" t="s">
        <v>40</v>
      </c>
      <c r="C11" s="96" t="s">
        <v>41</v>
      </c>
      <c r="D11" s="98"/>
      <c r="E11" s="97">
        <f t="shared" si="0"/>
        <v>84.82</v>
      </c>
      <c r="F11" s="99">
        <v>84.82</v>
      </c>
      <c r="G11" s="99"/>
    </row>
    <row r="12" ht="18.95" customHeight="1" spans="2:7">
      <c r="B12" s="100" t="s">
        <v>42</v>
      </c>
      <c r="C12" s="96" t="s">
        <v>43</v>
      </c>
      <c r="D12" s="98"/>
      <c r="E12" s="97">
        <f t="shared" si="0"/>
        <v>224.11</v>
      </c>
      <c r="F12" s="99"/>
      <c r="G12" s="99">
        <f>187.11+37</f>
        <v>224.11</v>
      </c>
    </row>
    <row r="13" ht="18.95" customHeight="1" spans="2:7">
      <c r="B13" s="95" t="s">
        <v>44</v>
      </c>
      <c r="C13" s="96" t="s">
        <v>45</v>
      </c>
      <c r="D13" s="98"/>
      <c r="E13" s="97">
        <f t="shared" si="0"/>
        <v>55.65</v>
      </c>
      <c r="F13" s="99">
        <v>55.65</v>
      </c>
      <c r="G13" s="99"/>
    </row>
    <row r="14" ht="17.25" customHeight="1" spans="2:7">
      <c r="B14" s="95" t="s">
        <v>46</v>
      </c>
      <c r="C14" s="96" t="s">
        <v>47</v>
      </c>
      <c r="D14" s="98"/>
      <c r="E14" s="97">
        <f t="shared" si="0"/>
        <v>0.68</v>
      </c>
      <c r="F14" s="99">
        <v>0.68</v>
      </c>
      <c r="G14" s="99"/>
    </row>
    <row r="15" ht="18.95" customHeight="1" spans="2:7">
      <c r="B15" s="95" t="s">
        <v>48</v>
      </c>
      <c r="C15" s="96" t="s">
        <v>49</v>
      </c>
      <c r="D15" s="98"/>
      <c r="E15" s="97">
        <f t="shared" si="0"/>
        <v>0.68</v>
      </c>
      <c r="F15" s="99">
        <v>0.68</v>
      </c>
      <c r="G15" s="99"/>
    </row>
    <row r="16" ht="19.9" customHeight="1" spans="2:7">
      <c r="B16" s="93" t="s">
        <v>50</v>
      </c>
      <c r="C16" s="94" t="s">
        <v>16</v>
      </c>
      <c r="D16" s="98"/>
      <c r="E16" s="97">
        <f t="shared" si="0"/>
        <v>19.14</v>
      </c>
      <c r="F16" s="99">
        <v>19.14</v>
      </c>
      <c r="G16" s="99"/>
    </row>
    <row r="17" ht="17.25" customHeight="1" spans="2:7">
      <c r="B17" s="95" t="s">
        <v>51</v>
      </c>
      <c r="C17" s="96" t="s">
        <v>52</v>
      </c>
      <c r="D17" s="98"/>
      <c r="E17" s="97">
        <f t="shared" si="0"/>
        <v>19.14</v>
      </c>
      <c r="F17" s="99">
        <v>19.14</v>
      </c>
      <c r="G17" s="99"/>
    </row>
    <row r="18" ht="18.95" customHeight="1" spans="2:7">
      <c r="B18" s="95" t="s">
        <v>53</v>
      </c>
      <c r="C18" s="96" t="s">
        <v>54</v>
      </c>
      <c r="D18" s="98"/>
      <c r="E18" s="97">
        <f t="shared" si="0"/>
        <v>13.83</v>
      </c>
      <c r="F18" s="99">
        <v>13.83</v>
      </c>
      <c r="G18" s="99"/>
    </row>
    <row r="19" ht="18.95" customHeight="1" spans="2:7">
      <c r="B19" s="95" t="s">
        <v>55</v>
      </c>
      <c r="C19" s="96" t="s">
        <v>56</v>
      </c>
      <c r="D19" s="98"/>
      <c r="E19" s="97">
        <f t="shared" si="0"/>
        <v>5.31</v>
      </c>
      <c r="F19" s="99">
        <v>5.31</v>
      </c>
      <c r="G19" s="99"/>
    </row>
    <row r="20" ht="19.9" customHeight="1" spans="2:7">
      <c r="B20" s="93" t="s">
        <v>57</v>
      </c>
      <c r="C20" s="94" t="s">
        <v>18</v>
      </c>
      <c r="D20" s="98"/>
      <c r="E20" s="97">
        <f t="shared" si="0"/>
        <v>6.64</v>
      </c>
      <c r="F20" s="99">
        <v>6.64</v>
      </c>
      <c r="G20" s="99"/>
    </row>
    <row r="21" ht="17.25" customHeight="1" spans="2:7">
      <c r="B21" s="95" t="s">
        <v>58</v>
      </c>
      <c r="C21" s="96" t="s">
        <v>59</v>
      </c>
      <c r="D21" s="98"/>
      <c r="E21" s="97">
        <f t="shared" si="0"/>
        <v>6.64</v>
      </c>
      <c r="F21" s="99">
        <v>6.64</v>
      </c>
      <c r="G21" s="99"/>
    </row>
    <row r="22" ht="18.95" customHeight="1" spans="2:7">
      <c r="B22" s="95" t="s">
        <v>60</v>
      </c>
      <c r="C22" s="96" t="s">
        <v>61</v>
      </c>
      <c r="D22" s="98"/>
      <c r="E22" s="97">
        <f t="shared" si="0"/>
        <v>4.23</v>
      </c>
      <c r="F22" s="99">
        <v>4.23</v>
      </c>
      <c r="G22" s="99"/>
    </row>
    <row r="23" ht="18.95" customHeight="1" spans="2:7">
      <c r="B23" s="95" t="s">
        <v>62</v>
      </c>
      <c r="C23" s="96" t="s">
        <v>63</v>
      </c>
      <c r="D23" s="98"/>
      <c r="E23" s="97">
        <f t="shared" si="0"/>
        <v>2.4</v>
      </c>
      <c r="F23" s="99">
        <v>2.4</v>
      </c>
      <c r="G23" s="99"/>
    </row>
    <row r="24" ht="19.9" customHeight="1" spans="2:7">
      <c r="B24" s="93" t="s">
        <v>64</v>
      </c>
      <c r="C24" s="94" t="s">
        <v>19</v>
      </c>
      <c r="D24" s="98"/>
      <c r="E24" s="97">
        <f t="shared" si="0"/>
        <v>11.32</v>
      </c>
      <c r="F24" s="99">
        <v>11.32</v>
      </c>
      <c r="G24" s="99"/>
    </row>
    <row r="25" ht="17.25" customHeight="1" spans="2:7">
      <c r="B25" s="101" t="s">
        <v>65</v>
      </c>
      <c r="C25" s="102" t="s">
        <v>66</v>
      </c>
      <c r="D25" s="103"/>
      <c r="E25" s="104">
        <f t="shared" si="0"/>
        <v>11.32</v>
      </c>
      <c r="F25" s="105">
        <v>11.32</v>
      </c>
      <c r="G25" s="105"/>
    </row>
    <row r="26" ht="20" customHeight="1" spans="2:7">
      <c r="B26" s="106" t="s">
        <v>67</v>
      </c>
      <c r="C26" s="107" t="s">
        <v>68</v>
      </c>
      <c r="D26" s="108"/>
      <c r="E26" s="109">
        <f t="shared" si="0"/>
        <v>11.32</v>
      </c>
      <c r="F26" s="110">
        <v>11.32</v>
      </c>
      <c r="G26" s="110"/>
    </row>
    <row r="27" ht="23.25" customHeight="1" spans="2:7">
      <c r="B27" s="111" t="s">
        <v>69</v>
      </c>
      <c r="C27" s="111"/>
      <c r="D27" s="111"/>
      <c r="E27" s="111"/>
      <c r="F27" s="111"/>
      <c r="G27" s="111"/>
    </row>
    <row r="30" spans="3:3">
      <c r="C30" s="112"/>
    </row>
  </sheetData>
  <mergeCells count="6">
    <mergeCell ref="B6:C6"/>
    <mergeCell ref="E6:G6"/>
    <mergeCell ref="B8:C8"/>
    <mergeCell ref="B27:G27"/>
    <mergeCell ref="D6:D7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zoomScale="115" zoomScaleNormal="115" topLeftCell="A6" workbookViewId="0">
      <selection activeCell="F9" sqref="F9"/>
    </sheetView>
  </sheetViews>
  <sheetFormatPr defaultColWidth="10" defaultRowHeight="13.5" outlineLevelCol="5"/>
  <cols>
    <col min="1" max="1" width="0.25" customWidth="1"/>
    <col min="2" max="2" width="12.75" customWidth="1"/>
    <col min="3" max="3" width="36.1333333333333" customWidth="1"/>
    <col min="4" max="4" width="17.1333333333333" customWidth="1"/>
    <col min="5" max="5" width="16.5" customWidth="1"/>
    <col min="6" max="6" width="18.55" customWidth="1"/>
  </cols>
  <sheetData>
    <row r="1" ht="18.2" customHeight="1" spans="1:6">
      <c r="A1" s="14"/>
      <c r="B1" s="90" t="s">
        <v>70</v>
      </c>
      <c r="C1" s="75"/>
      <c r="D1" s="75"/>
      <c r="E1" s="75"/>
      <c r="F1" s="75"/>
    </row>
    <row r="2" ht="16.35" customHeight="1" spans="2:6">
      <c r="B2" s="77" t="s">
        <v>71</v>
      </c>
      <c r="C2" s="77"/>
      <c r="D2" s="77"/>
      <c r="E2" s="77"/>
      <c r="F2" s="77"/>
    </row>
    <row r="3" ht="11.1" customHeight="1" spans="2:6">
      <c r="B3" s="77"/>
      <c r="C3" s="77"/>
      <c r="D3" s="77"/>
      <c r="E3" s="77"/>
      <c r="F3" s="77"/>
    </row>
    <row r="4" ht="19.9" customHeight="1" spans="2:6">
      <c r="B4" s="75"/>
      <c r="C4" s="75"/>
      <c r="D4" s="75"/>
      <c r="E4" s="75"/>
      <c r="F4" s="42" t="s">
        <v>2</v>
      </c>
    </row>
    <row r="5" ht="27" customHeight="1" spans="2:6">
      <c r="B5" s="91" t="s">
        <v>72</v>
      </c>
      <c r="C5" s="91"/>
      <c r="D5" s="91" t="s">
        <v>73</v>
      </c>
      <c r="E5" s="91"/>
      <c r="F5" s="91"/>
    </row>
    <row r="6" ht="27.6" customHeight="1" spans="2:6">
      <c r="B6" s="91" t="s">
        <v>74</v>
      </c>
      <c r="C6" s="91" t="s">
        <v>33</v>
      </c>
      <c r="D6" s="91" t="s">
        <v>34</v>
      </c>
      <c r="E6" s="91" t="s">
        <v>75</v>
      </c>
      <c r="F6" s="91" t="s">
        <v>76</v>
      </c>
    </row>
    <row r="7" ht="19.9" customHeight="1" spans="2:6">
      <c r="B7" s="92" t="s">
        <v>7</v>
      </c>
      <c r="C7" s="92"/>
      <c r="D7" s="39">
        <v>178.24</v>
      </c>
      <c r="E7" s="39">
        <v>167.65</v>
      </c>
      <c r="F7" s="39">
        <v>10.59</v>
      </c>
    </row>
    <row r="8" ht="19.9" customHeight="1" spans="2:6">
      <c r="B8" s="93" t="s">
        <v>77</v>
      </c>
      <c r="C8" s="94" t="s">
        <v>78</v>
      </c>
      <c r="D8" s="41">
        <v>163.75</v>
      </c>
      <c r="E8" s="41">
        <v>163.75</v>
      </c>
      <c r="F8" s="41"/>
    </row>
    <row r="9" ht="18.95" customHeight="1" spans="2:6">
      <c r="B9" s="95" t="s">
        <v>79</v>
      </c>
      <c r="C9" s="96" t="s">
        <v>80</v>
      </c>
      <c r="D9" s="41">
        <v>34.07</v>
      </c>
      <c r="E9" s="41">
        <v>34.07</v>
      </c>
      <c r="F9" s="41"/>
    </row>
    <row r="10" ht="18.95" customHeight="1" spans="2:6">
      <c r="B10" s="95" t="s">
        <v>81</v>
      </c>
      <c r="C10" s="96" t="s">
        <v>82</v>
      </c>
      <c r="D10" s="41">
        <v>19.64</v>
      </c>
      <c r="E10" s="41">
        <v>19.64</v>
      </c>
      <c r="F10" s="41"/>
    </row>
    <row r="11" ht="18.95" customHeight="1" spans="2:6">
      <c r="B11" s="95" t="s">
        <v>83</v>
      </c>
      <c r="C11" s="96" t="s">
        <v>84</v>
      </c>
      <c r="D11" s="41">
        <v>29.52</v>
      </c>
      <c r="E11" s="41">
        <v>29.52</v>
      </c>
      <c r="F11" s="41"/>
    </row>
    <row r="12" ht="18.95" customHeight="1" spans="2:6">
      <c r="B12" s="95" t="s">
        <v>85</v>
      </c>
      <c r="C12" s="96" t="s">
        <v>86</v>
      </c>
      <c r="D12" s="41">
        <v>43.21</v>
      </c>
      <c r="E12" s="41">
        <v>43.21</v>
      </c>
      <c r="F12" s="41"/>
    </row>
    <row r="13" ht="18.95" customHeight="1" spans="2:6">
      <c r="B13" s="95" t="s">
        <v>87</v>
      </c>
      <c r="C13" s="96" t="s">
        <v>88</v>
      </c>
      <c r="D13" s="41">
        <v>13.83</v>
      </c>
      <c r="E13" s="41">
        <v>13.83</v>
      </c>
      <c r="F13" s="41"/>
    </row>
    <row r="14" ht="18.95" customHeight="1" spans="2:6">
      <c r="B14" s="95" t="s">
        <v>89</v>
      </c>
      <c r="C14" s="96" t="s">
        <v>90</v>
      </c>
      <c r="D14" s="41">
        <v>5.31</v>
      </c>
      <c r="E14" s="41">
        <v>5.31</v>
      </c>
      <c r="F14" s="41"/>
    </row>
    <row r="15" ht="18.95" customHeight="1" spans="2:6">
      <c r="B15" s="95" t="s">
        <v>91</v>
      </c>
      <c r="C15" s="96" t="s">
        <v>92</v>
      </c>
      <c r="D15" s="41">
        <v>5.64</v>
      </c>
      <c r="E15" s="41">
        <v>5.64</v>
      </c>
      <c r="F15" s="41"/>
    </row>
    <row r="16" ht="18.95" customHeight="1" spans="2:6">
      <c r="B16" s="95" t="s">
        <v>93</v>
      </c>
      <c r="C16" s="96" t="s">
        <v>94</v>
      </c>
      <c r="D16" s="41">
        <v>1.19</v>
      </c>
      <c r="E16" s="41">
        <v>1.19</v>
      </c>
      <c r="F16" s="41"/>
    </row>
    <row r="17" ht="18.95" customHeight="1" spans="2:6">
      <c r="B17" s="95" t="s">
        <v>95</v>
      </c>
      <c r="C17" s="96" t="s">
        <v>96</v>
      </c>
      <c r="D17" s="41">
        <v>11.32</v>
      </c>
      <c r="E17" s="41">
        <v>11.32</v>
      </c>
      <c r="F17" s="41"/>
    </row>
    <row r="18" ht="19.9" customHeight="1" spans="2:6">
      <c r="B18" s="93" t="s">
        <v>97</v>
      </c>
      <c r="C18" s="94" t="s">
        <v>98</v>
      </c>
      <c r="D18" s="41">
        <v>14.49</v>
      </c>
      <c r="E18" s="41">
        <v>3.9</v>
      </c>
      <c r="F18" s="41">
        <v>10.59</v>
      </c>
    </row>
    <row r="19" ht="18.95" customHeight="1" spans="2:6">
      <c r="B19" s="95" t="s">
        <v>99</v>
      </c>
      <c r="C19" s="96" t="s">
        <v>100</v>
      </c>
      <c r="D19" s="41">
        <v>3</v>
      </c>
      <c r="E19" s="41"/>
      <c r="F19" s="41">
        <v>3</v>
      </c>
    </row>
    <row r="20" ht="18.95" customHeight="1" spans="2:6">
      <c r="B20" s="95" t="s">
        <v>101</v>
      </c>
      <c r="C20" s="96" t="s">
        <v>102</v>
      </c>
      <c r="D20" s="41">
        <v>1.5</v>
      </c>
      <c r="E20" s="41"/>
      <c r="F20" s="41">
        <v>1.5</v>
      </c>
    </row>
    <row r="21" ht="18.95" customHeight="1" spans="2:6">
      <c r="B21" s="95" t="s">
        <v>103</v>
      </c>
      <c r="C21" s="96" t="s">
        <v>104</v>
      </c>
      <c r="D21" s="41">
        <v>0.4</v>
      </c>
      <c r="E21" s="41"/>
      <c r="F21" s="41">
        <v>0.4</v>
      </c>
    </row>
    <row r="22" ht="18.95" customHeight="1" spans="2:6">
      <c r="B22" s="95" t="s">
        <v>105</v>
      </c>
      <c r="C22" s="96" t="s">
        <v>106</v>
      </c>
      <c r="D22" s="41">
        <v>0.5</v>
      </c>
      <c r="E22" s="41"/>
      <c r="F22" s="41">
        <v>0.5</v>
      </c>
    </row>
    <row r="23" ht="18.95" customHeight="1" spans="2:6">
      <c r="B23" s="95" t="s">
        <v>107</v>
      </c>
      <c r="C23" s="96" t="s">
        <v>108</v>
      </c>
      <c r="D23" s="41">
        <v>0.2</v>
      </c>
      <c r="E23" s="41"/>
      <c r="F23" s="41">
        <v>0.2</v>
      </c>
    </row>
    <row r="24" ht="18.95" customHeight="1" spans="2:6">
      <c r="B24" s="95" t="s">
        <v>109</v>
      </c>
      <c r="C24" s="96" t="s">
        <v>110</v>
      </c>
      <c r="D24" s="41">
        <v>1.13</v>
      </c>
      <c r="E24" s="41"/>
      <c r="F24" s="41">
        <v>1.13</v>
      </c>
    </row>
    <row r="25" ht="18.95" customHeight="1" spans="2:6">
      <c r="B25" s="95" t="s">
        <v>111</v>
      </c>
      <c r="C25" s="96" t="s">
        <v>112</v>
      </c>
      <c r="D25" s="41">
        <v>0.68</v>
      </c>
      <c r="E25" s="41"/>
      <c r="F25" s="41">
        <v>0.68</v>
      </c>
    </row>
    <row r="26" ht="18.95" customHeight="1" spans="2:6">
      <c r="B26" s="95" t="s">
        <v>113</v>
      </c>
      <c r="C26" s="96" t="s">
        <v>114</v>
      </c>
      <c r="D26" s="41">
        <v>2.5</v>
      </c>
      <c r="E26" s="41"/>
      <c r="F26" s="41">
        <v>2.5</v>
      </c>
    </row>
    <row r="27" ht="18.95" customHeight="1" spans="2:6">
      <c r="B27" s="95" t="s">
        <v>115</v>
      </c>
      <c r="C27" s="96" t="s">
        <v>116</v>
      </c>
      <c r="D27" s="41">
        <v>3.9</v>
      </c>
      <c r="E27" s="41">
        <v>3.9</v>
      </c>
      <c r="F27" s="41"/>
    </row>
    <row r="28" ht="18.95" customHeight="1" spans="2:6">
      <c r="B28" s="95" t="s">
        <v>117</v>
      </c>
      <c r="C28" s="96" t="s">
        <v>118</v>
      </c>
      <c r="D28" s="41">
        <v>0.68</v>
      </c>
      <c r="E28" s="41"/>
      <c r="F28" s="41">
        <v>0.68</v>
      </c>
    </row>
  </sheetData>
  <mergeCells count="4">
    <mergeCell ref="B5:C5"/>
    <mergeCell ref="D5:F5"/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B1" sqref="B1:M9"/>
    </sheetView>
  </sheetViews>
  <sheetFormatPr defaultColWidth="10" defaultRowHeight="13.5"/>
  <cols>
    <col min="1" max="1" width="0.383333333333333" customWidth="1"/>
    <col min="2" max="2" width="11.6333333333333" customWidth="1"/>
    <col min="3" max="3" width="11.75" customWidth="1"/>
    <col min="4" max="4" width="11.6333333333333" customWidth="1"/>
    <col min="5" max="5" width="12.6333333333333" customWidth="1"/>
    <col min="6" max="6" width="11.75" customWidth="1"/>
    <col min="7" max="7" width="12.5" customWidth="1"/>
    <col min="8" max="8" width="11.6333333333333" customWidth="1"/>
    <col min="9" max="9" width="11.25" customWidth="1"/>
    <col min="10" max="10" width="12.1333333333333" customWidth="1"/>
    <col min="11" max="11" width="11.75" customWidth="1"/>
    <col min="12" max="12" width="12.8833333333333" customWidth="1"/>
    <col min="13" max="13" width="13.25" customWidth="1"/>
  </cols>
  <sheetData>
    <row r="1" ht="16.35" customHeight="1" spans="1:2">
      <c r="A1" s="14"/>
      <c r="B1" s="15" t="s">
        <v>119</v>
      </c>
    </row>
    <row r="2" ht="16.35" customHeight="1" spans="2:13">
      <c r="B2" s="87" t="s">
        <v>120</v>
      </c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</row>
    <row r="3" ht="16.35" customHeight="1" spans="2:13"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</row>
    <row r="4" ht="16.35" customHeight="1" spans="2:13"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</row>
    <row r="5" ht="20.65" customHeight="1" spans="13:13">
      <c r="M5" s="42" t="s">
        <v>2</v>
      </c>
    </row>
    <row r="6" ht="38.85" customHeight="1" spans="2:13">
      <c r="B6" s="88" t="s">
        <v>30</v>
      </c>
      <c r="C6" s="88"/>
      <c r="D6" s="88"/>
      <c r="E6" s="88"/>
      <c r="F6" s="88"/>
      <c r="G6" s="88"/>
      <c r="H6" s="88" t="s">
        <v>31</v>
      </c>
      <c r="I6" s="88"/>
      <c r="J6" s="88"/>
      <c r="K6" s="88"/>
      <c r="L6" s="88"/>
      <c r="M6" s="88"/>
    </row>
    <row r="7" ht="36.2" customHeight="1" spans="2:13">
      <c r="B7" s="88" t="s">
        <v>7</v>
      </c>
      <c r="C7" s="88" t="s">
        <v>121</v>
      </c>
      <c r="D7" s="88" t="s">
        <v>122</v>
      </c>
      <c r="E7" s="88"/>
      <c r="F7" s="88"/>
      <c r="G7" s="88" t="s">
        <v>123</v>
      </c>
      <c r="H7" s="88" t="s">
        <v>7</v>
      </c>
      <c r="I7" s="88" t="s">
        <v>121</v>
      </c>
      <c r="J7" s="88" t="s">
        <v>122</v>
      </c>
      <c r="K7" s="88"/>
      <c r="L7" s="88"/>
      <c r="M7" s="88" t="s">
        <v>123</v>
      </c>
    </row>
    <row r="8" ht="36.2" customHeight="1" spans="2:13">
      <c r="B8" s="88"/>
      <c r="C8" s="88"/>
      <c r="D8" s="88" t="s">
        <v>124</v>
      </c>
      <c r="E8" s="88" t="s">
        <v>125</v>
      </c>
      <c r="F8" s="88" t="s">
        <v>126</v>
      </c>
      <c r="G8" s="88"/>
      <c r="H8" s="88"/>
      <c r="I8" s="88"/>
      <c r="J8" s="88" t="s">
        <v>124</v>
      </c>
      <c r="K8" s="88" t="s">
        <v>125</v>
      </c>
      <c r="L8" s="88" t="s">
        <v>126</v>
      </c>
      <c r="M8" s="88"/>
    </row>
    <row r="9" ht="25.9" customHeight="1" spans="2:13">
      <c r="B9" s="89"/>
      <c r="C9" s="89"/>
      <c r="D9" s="89"/>
      <c r="E9" s="89"/>
      <c r="F9" s="89"/>
      <c r="G9" s="89"/>
      <c r="H9" s="21">
        <v>2.9</v>
      </c>
      <c r="I9" s="21"/>
      <c r="J9" s="21">
        <v>2.5</v>
      </c>
      <c r="K9" s="21"/>
      <c r="L9" s="21">
        <v>2.5</v>
      </c>
      <c r="M9" s="21">
        <v>0.4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B20" sqref="B20"/>
    </sheetView>
  </sheetViews>
  <sheetFormatPr defaultColWidth="10" defaultRowHeight="13.5" outlineLevelCol="5"/>
  <cols>
    <col min="1" max="1" width="0.383333333333333" customWidth="1"/>
    <col min="2" max="2" width="11.5" customWidth="1"/>
    <col min="3" max="3" width="36.5" customWidth="1"/>
    <col min="4" max="4" width="15.3833333333333" customWidth="1"/>
    <col min="5" max="5" width="14.75" customWidth="1"/>
    <col min="6" max="6" width="15.3833333333333" customWidth="1"/>
  </cols>
  <sheetData>
    <row r="1" ht="16.35" customHeight="1" spans="1:6">
      <c r="A1" s="14"/>
      <c r="B1" s="76" t="s">
        <v>127</v>
      </c>
      <c r="C1" s="75"/>
      <c r="D1" s="75"/>
      <c r="E1" s="75"/>
      <c r="F1" s="75"/>
    </row>
    <row r="2" ht="24.95" customHeight="1" spans="2:6">
      <c r="B2" s="77" t="s">
        <v>128</v>
      </c>
      <c r="C2" s="77"/>
      <c r="D2" s="77"/>
      <c r="E2" s="77"/>
      <c r="F2" s="77"/>
    </row>
    <row r="3" ht="26.65" customHeight="1" spans="2:6">
      <c r="B3" s="77"/>
      <c r="C3" s="77"/>
      <c r="D3" s="77"/>
      <c r="E3" s="77"/>
      <c r="F3" s="77"/>
    </row>
    <row r="4" ht="16.35" customHeight="1" spans="2:6">
      <c r="B4" s="75"/>
      <c r="C4" s="75"/>
      <c r="D4" s="75"/>
      <c r="E4" s="75"/>
      <c r="F4" s="75"/>
    </row>
    <row r="5" ht="21.6" customHeight="1" spans="2:6">
      <c r="B5" s="78"/>
      <c r="C5" s="78"/>
      <c r="D5" s="78"/>
      <c r="E5" s="78"/>
      <c r="F5" s="79" t="s">
        <v>129</v>
      </c>
    </row>
    <row r="6" ht="33.6" customHeight="1" spans="2:6">
      <c r="B6" s="80" t="s">
        <v>130</v>
      </c>
      <c r="C6" s="80" t="s">
        <v>131</v>
      </c>
      <c r="D6" s="80" t="s">
        <v>132</v>
      </c>
      <c r="E6" s="80"/>
      <c r="F6" s="80"/>
    </row>
    <row r="7" ht="31.15" customHeight="1" spans="2:6">
      <c r="B7" s="80"/>
      <c r="C7" s="80"/>
      <c r="D7" s="80" t="s">
        <v>133</v>
      </c>
      <c r="E7" s="80" t="s">
        <v>134</v>
      </c>
      <c r="F7" s="80" t="s">
        <v>135</v>
      </c>
    </row>
    <row r="8" ht="20.65" customHeight="1" spans="2:6">
      <c r="B8" s="81" t="s">
        <v>136</v>
      </c>
      <c r="C8" s="81"/>
      <c r="D8" s="39"/>
      <c r="E8" s="39"/>
      <c r="F8" s="39"/>
    </row>
    <row r="9" ht="16.35" customHeight="1" spans="2:6">
      <c r="B9" s="82">
        <v>2296004</v>
      </c>
      <c r="C9" s="83" t="s">
        <v>137</v>
      </c>
      <c r="D9" s="41">
        <f>29-8.7</f>
        <v>20.3</v>
      </c>
      <c r="E9" s="41"/>
      <c r="F9" s="41">
        <f>29-8.7</f>
        <v>20.3</v>
      </c>
    </row>
    <row r="10" ht="16.35" customHeight="1" spans="2:6">
      <c r="B10" s="84" t="s">
        <v>138</v>
      </c>
      <c r="C10" s="85" t="s">
        <v>138</v>
      </c>
      <c r="D10" s="41"/>
      <c r="E10" s="41"/>
      <c r="F10" s="41"/>
    </row>
    <row r="11" ht="16.35" customHeight="1" spans="2:6">
      <c r="B11" s="84" t="s">
        <v>139</v>
      </c>
      <c r="C11" s="85" t="s">
        <v>139</v>
      </c>
      <c r="D11" s="41"/>
      <c r="E11" s="41"/>
      <c r="F11" s="41"/>
    </row>
    <row r="12" ht="15" spans="2:6">
      <c r="B12" s="86"/>
      <c r="C12" s="86"/>
      <c r="D12" s="86"/>
      <c r="E12" s="86"/>
      <c r="F12" s="86"/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15" zoomScaleNormal="115" topLeftCell="A4" workbookViewId="0">
      <selection activeCell="D9" sqref="D9"/>
    </sheetView>
  </sheetViews>
  <sheetFormatPr defaultColWidth="10" defaultRowHeight="13.5" outlineLevelCol="5"/>
  <cols>
    <col min="1" max="1" width="0.883333333333333" customWidth="1"/>
    <col min="2" max="2" width="0.133333333333333" customWidth="1"/>
    <col min="3" max="3" width="26" customWidth="1"/>
    <col min="4" max="4" width="16.8833333333333" customWidth="1"/>
    <col min="5" max="5" width="26.6333333333333" customWidth="1"/>
    <col min="6" max="6" width="17.3833333333333" customWidth="1"/>
    <col min="7" max="8" width="9.75" customWidth="1"/>
  </cols>
  <sheetData>
    <row r="1" ht="16.35" customHeight="1" spans="1:3">
      <c r="A1" s="14"/>
      <c r="C1" s="15" t="s">
        <v>140</v>
      </c>
    </row>
    <row r="2" ht="16.35" customHeight="1" spans="3:6">
      <c r="C2" s="16" t="s">
        <v>141</v>
      </c>
      <c r="D2" s="16"/>
      <c r="E2" s="16"/>
      <c r="F2" s="16"/>
    </row>
    <row r="3" ht="16.35" customHeight="1" spans="3:6">
      <c r="C3" s="16"/>
      <c r="D3" s="16"/>
      <c r="E3" s="16"/>
      <c r="F3" s="16"/>
    </row>
    <row r="4" ht="16.35" customHeight="1"/>
    <row r="5" ht="23.25" customHeight="1" spans="6:6">
      <c r="F5" s="71" t="s">
        <v>2</v>
      </c>
    </row>
    <row r="6" ht="34.5" customHeight="1" spans="3:6">
      <c r="C6" s="72" t="s">
        <v>3</v>
      </c>
      <c r="D6" s="72"/>
      <c r="E6" s="72" t="s">
        <v>4</v>
      </c>
      <c r="F6" s="72"/>
    </row>
    <row r="7" ht="32.85" customHeight="1" spans="3:6">
      <c r="C7" s="72" t="s">
        <v>5</v>
      </c>
      <c r="D7" s="72" t="s">
        <v>6</v>
      </c>
      <c r="E7" s="72" t="s">
        <v>5</v>
      </c>
      <c r="F7" s="72" t="s">
        <v>6</v>
      </c>
    </row>
    <row r="8" ht="24.95" customHeight="1" spans="3:6">
      <c r="C8" s="73" t="s">
        <v>7</v>
      </c>
      <c r="D8" s="74">
        <f>D9+D10</f>
        <v>422.66</v>
      </c>
      <c r="E8" s="73" t="s">
        <v>7</v>
      </c>
      <c r="F8" s="74">
        <f>F9+F10+F11+F12+F13</f>
        <v>422.66</v>
      </c>
    </row>
    <row r="9" ht="20.65" customHeight="1" spans="2:6">
      <c r="B9" s="75" t="s">
        <v>142</v>
      </c>
      <c r="C9" s="48" t="s">
        <v>13</v>
      </c>
      <c r="D9" s="74">
        <v>402.36</v>
      </c>
      <c r="E9" s="48" t="s">
        <v>14</v>
      </c>
      <c r="F9" s="74">
        <f>187.11+37+141.15</f>
        <v>365.26</v>
      </c>
    </row>
    <row r="10" ht="20.65" customHeight="1" spans="2:6">
      <c r="B10" s="75"/>
      <c r="C10" s="48" t="s">
        <v>15</v>
      </c>
      <c r="D10" s="74">
        <v>20.3</v>
      </c>
      <c r="E10" s="48" t="s">
        <v>16</v>
      </c>
      <c r="F10" s="74">
        <v>19.14</v>
      </c>
    </row>
    <row r="11" ht="20.65" customHeight="1" spans="2:6">
      <c r="B11" s="75"/>
      <c r="C11" s="48" t="s">
        <v>17</v>
      </c>
      <c r="D11" s="74"/>
      <c r="E11" s="48" t="s">
        <v>18</v>
      </c>
      <c r="F11" s="74">
        <v>6.64</v>
      </c>
    </row>
    <row r="12" ht="20.65" customHeight="1" spans="2:6">
      <c r="B12" s="75"/>
      <c r="C12" s="48" t="s">
        <v>143</v>
      </c>
      <c r="D12" s="74"/>
      <c r="E12" s="48" t="s">
        <v>19</v>
      </c>
      <c r="F12" s="74">
        <v>11.32</v>
      </c>
    </row>
    <row r="13" ht="20.65" customHeight="1" spans="2:6">
      <c r="B13" s="75"/>
      <c r="C13" s="48" t="s">
        <v>144</v>
      </c>
      <c r="D13" s="74"/>
      <c r="E13" s="48" t="s">
        <v>15</v>
      </c>
      <c r="F13" s="74">
        <v>20.3</v>
      </c>
    </row>
    <row r="14" ht="20.65" customHeight="1" spans="2:6">
      <c r="B14" s="75"/>
      <c r="C14" s="48" t="s">
        <v>145</v>
      </c>
      <c r="D14" s="74"/>
      <c r="E14" s="48"/>
      <c r="F14" s="74"/>
    </row>
    <row r="15" ht="20.65" customHeight="1" spans="2:6">
      <c r="B15" s="75"/>
      <c r="C15" s="48" t="s">
        <v>146</v>
      </c>
      <c r="D15" s="74"/>
      <c r="E15" s="48"/>
      <c r="F15" s="74"/>
    </row>
    <row r="16" ht="20.65" customHeight="1" spans="2:6">
      <c r="B16" s="75"/>
      <c r="C16" s="48" t="s">
        <v>147</v>
      </c>
      <c r="D16" s="74"/>
      <c r="E16" s="48"/>
      <c r="F16" s="74"/>
    </row>
    <row r="17" ht="20.65" customHeight="1" spans="2:6">
      <c r="B17" s="75"/>
      <c r="C17" s="48" t="s">
        <v>148</v>
      </c>
      <c r="D17" s="74"/>
      <c r="E17" s="48"/>
      <c r="F17" s="74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zoomScale="115" zoomScaleNormal="115" workbookViewId="0">
      <selection activeCell="D9" sqref="D9"/>
    </sheetView>
  </sheetViews>
  <sheetFormatPr defaultColWidth="10" defaultRowHeight="13.5"/>
  <cols>
    <col min="1" max="1" width="0.383333333333333" customWidth="1"/>
    <col min="2" max="2" width="10" customWidth="1"/>
    <col min="3" max="3" width="30" customWidth="1"/>
    <col min="4" max="4" width="11.5" customWidth="1"/>
    <col min="5" max="5" width="9.75" customWidth="1"/>
    <col min="6" max="6" width="10.6333333333333" customWidth="1"/>
    <col min="7" max="7" width="11.1333333333333" customWidth="1"/>
    <col min="8" max="8" width="10.6333333333333" customWidth="1"/>
    <col min="9" max="9" width="8.13333333333333" customWidth="1"/>
    <col min="10" max="10" width="10.75" customWidth="1"/>
    <col min="11" max="11" width="10.5" customWidth="1"/>
    <col min="12" max="12" width="11.3833333333333" customWidth="1"/>
    <col min="13" max="13" width="9.13333333333333" customWidth="1"/>
  </cols>
  <sheetData>
    <row r="1" ht="16.35" customHeight="1" spans="1:2">
      <c r="A1" s="14"/>
      <c r="B1" s="15" t="s">
        <v>149</v>
      </c>
    </row>
    <row r="2" ht="16.35" customHeight="1" spans="2:13">
      <c r="B2" s="16" t="s">
        <v>150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16.35" customHeight="1" spans="2:13"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ht="16.35" customHeight="1"/>
    <row r="5" ht="22.35" customHeight="1" spans="13:13">
      <c r="M5" s="42" t="s">
        <v>2</v>
      </c>
    </row>
    <row r="6" ht="36.2" customHeight="1" spans="2:13">
      <c r="B6" s="57" t="s">
        <v>151</v>
      </c>
      <c r="C6" s="57"/>
      <c r="D6" s="57" t="s">
        <v>34</v>
      </c>
      <c r="E6" s="58" t="s">
        <v>152</v>
      </c>
      <c r="F6" s="58" t="s">
        <v>153</v>
      </c>
      <c r="G6" s="58" t="s">
        <v>154</v>
      </c>
      <c r="H6" s="58" t="s">
        <v>155</v>
      </c>
      <c r="I6" s="58" t="s">
        <v>156</v>
      </c>
      <c r="J6" s="58" t="s">
        <v>157</v>
      </c>
      <c r="K6" s="58" t="s">
        <v>158</v>
      </c>
      <c r="L6" s="58" t="s">
        <v>159</v>
      </c>
      <c r="M6" s="58" t="s">
        <v>160</v>
      </c>
    </row>
    <row r="7" ht="30.2" customHeight="1" spans="2:13">
      <c r="B7" s="57" t="s">
        <v>74</v>
      </c>
      <c r="C7" s="57" t="s">
        <v>33</v>
      </c>
      <c r="D7" s="57"/>
      <c r="E7" s="58"/>
      <c r="F7" s="58"/>
      <c r="G7" s="58"/>
      <c r="H7" s="58"/>
      <c r="I7" s="58"/>
      <c r="J7" s="58"/>
      <c r="K7" s="58"/>
      <c r="L7" s="58"/>
      <c r="M7" s="58"/>
    </row>
    <row r="8" ht="20.65" customHeight="1" spans="2:13">
      <c r="B8" s="59" t="s">
        <v>7</v>
      </c>
      <c r="C8" s="59"/>
      <c r="D8" s="60">
        <f>E8+F8</f>
        <v>422.66</v>
      </c>
      <c r="E8" s="61">
        <f>E27+E9+E16+E20+E24</f>
        <v>402.36</v>
      </c>
      <c r="F8" s="60">
        <f>F27</f>
        <v>20.3</v>
      </c>
      <c r="G8" s="60"/>
      <c r="H8" s="60"/>
      <c r="I8" s="60"/>
      <c r="J8" s="60"/>
      <c r="K8" s="60"/>
      <c r="L8" s="60"/>
      <c r="M8" s="60"/>
    </row>
    <row r="9" ht="20.65" customHeight="1" spans="2:13">
      <c r="B9" s="62" t="s">
        <v>37</v>
      </c>
      <c r="C9" s="63" t="s">
        <v>14</v>
      </c>
      <c r="D9" s="60">
        <f t="shared" ref="D9:D26" si="0">+E9</f>
        <v>365.26</v>
      </c>
      <c r="E9" s="61">
        <f>187.11+37+141.15</f>
        <v>365.26</v>
      </c>
      <c r="F9" s="61"/>
      <c r="G9" s="61"/>
      <c r="H9" s="61"/>
      <c r="I9" s="61"/>
      <c r="J9" s="61"/>
      <c r="K9" s="61"/>
      <c r="L9" s="61"/>
      <c r="M9" s="61"/>
    </row>
    <row r="10" ht="18.2" customHeight="1" spans="2:13">
      <c r="B10" s="64" t="s">
        <v>161</v>
      </c>
      <c r="C10" s="65" t="s">
        <v>162</v>
      </c>
      <c r="D10" s="60">
        <f t="shared" si="0"/>
        <v>177.47</v>
      </c>
      <c r="E10" s="61">
        <f>SUM(E11:E13)</f>
        <v>177.47</v>
      </c>
      <c r="F10" s="61"/>
      <c r="G10" s="61"/>
      <c r="H10" s="61"/>
      <c r="I10" s="61"/>
      <c r="J10" s="61"/>
      <c r="K10" s="61"/>
      <c r="L10" s="61"/>
      <c r="M10" s="61"/>
    </row>
    <row r="11" ht="19.9" customHeight="1" spans="2:13">
      <c r="B11" s="64" t="s">
        <v>163</v>
      </c>
      <c r="C11" s="65" t="s">
        <v>164</v>
      </c>
      <c r="D11" s="60">
        <f t="shared" si="0"/>
        <v>84.82</v>
      </c>
      <c r="E11" s="61">
        <v>84.82</v>
      </c>
      <c r="F11" s="61"/>
      <c r="G11" s="61"/>
      <c r="H11" s="61"/>
      <c r="I11" s="61"/>
      <c r="J11" s="61"/>
      <c r="K11" s="61"/>
      <c r="L11" s="61"/>
      <c r="M11" s="61"/>
    </row>
    <row r="12" ht="19.9" customHeight="1" spans="2:13">
      <c r="B12" s="64" t="s">
        <v>165</v>
      </c>
      <c r="C12" s="65" t="s">
        <v>166</v>
      </c>
      <c r="D12" s="60">
        <f t="shared" si="0"/>
        <v>55.65</v>
      </c>
      <c r="E12" s="61">
        <v>55.65</v>
      </c>
      <c r="F12" s="61"/>
      <c r="G12" s="61"/>
      <c r="H12" s="61"/>
      <c r="I12" s="61"/>
      <c r="J12" s="61"/>
      <c r="K12" s="61"/>
      <c r="L12" s="61"/>
      <c r="M12" s="61"/>
    </row>
    <row r="13" ht="19.9" customHeight="1" spans="2:13">
      <c r="B13" s="66" t="s">
        <v>42</v>
      </c>
      <c r="C13" s="65" t="s">
        <v>167</v>
      </c>
      <c r="D13" s="60">
        <f t="shared" si="0"/>
        <v>37</v>
      </c>
      <c r="E13" s="61">
        <v>37</v>
      </c>
      <c r="F13" s="61"/>
      <c r="G13" s="61"/>
      <c r="H13" s="61"/>
      <c r="I13" s="61"/>
      <c r="J13" s="61"/>
      <c r="K13" s="61"/>
      <c r="L13" s="61"/>
      <c r="M13" s="61"/>
    </row>
    <row r="14" ht="18.2" customHeight="1" spans="2:13">
      <c r="B14" s="64" t="s">
        <v>168</v>
      </c>
      <c r="C14" s="65" t="s">
        <v>169</v>
      </c>
      <c r="D14" s="60">
        <f t="shared" si="0"/>
        <v>0.68</v>
      </c>
      <c r="E14" s="61">
        <v>0.68</v>
      </c>
      <c r="F14" s="61"/>
      <c r="G14" s="61"/>
      <c r="H14" s="61"/>
      <c r="I14" s="61"/>
      <c r="J14" s="61"/>
      <c r="K14" s="61"/>
      <c r="L14" s="61"/>
      <c r="M14" s="61"/>
    </row>
    <row r="15" ht="19.9" customHeight="1" spans="2:13">
      <c r="B15" s="64" t="s">
        <v>170</v>
      </c>
      <c r="C15" s="65" t="s">
        <v>171</v>
      </c>
      <c r="D15" s="60">
        <f t="shared" si="0"/>
        <v>0.68</v>
      </c>
      <c r="E15" s="61">
        <v>0.68</v>
      </c>
      <c r="F15" s="61"/>
      <c r="G15" s="61"/>
      <c r="H15" s="61"/>
      <c r="I15" s="61"/>
      <c r="J15" s="61"/>
      <c r="K15" s="61"/>
      <c r="L15" s="61"/>
      <c r="M15" s="61"/>
    </row>
    <row r="16" ht="20.65" customHeight="1" spans="2:13">
      <c r="B16" s="62" t="s">
        <v>50</v>
      </c>
      <c r="C16" s="63" t="s">
        <v>16</v>
      </c>
      <c r="D16" s="60">
        <f t="shared" si="0"/>
        <v>19.14</v>
      </c>
      <c r="E16" s="61">
        <v>19.14</v>
      </c>
      <c r="F16" s="61"/>
      <c r="G16" s="61"/>
      <c r="H16" s="61"/>
      <c r="I16" s="61"/>
      <c r="J16" s="61"/>
      <c r="K16" s="61"/>
      <c r="L16" s="61"/>
      <c r="M16" s="61"/>
    </row>
    <row r="17" ht="18.2" customHeight="1" spans="2:13">
      <c r="B17" s="64" t="s">
        <v>172</v>
      </c>
      <c r="C17" s="65" t="s">
        <v>173</v>
      </c>
      <c r="D17" s="60">
        <f t="shared" si="0"/>
        <v>19.14</v>
      </c>
      <c r="E17" s="61">
        <v>19.14</v>
      </c>
      <c r="F17" s="61"/>
      <c r="G17" s="61"/>
      <c r="H17" s="61"/>
      <c r="I17" s="61"/>
      <c r="J17" s="61"/>
      <c r="K17" s="61"/>
      <c r="L17" s="61"/>
      <c r="M17" s="61"/>
    </row>
    <row r="18" ht="19.9" customHeight="1" spans="2:13">
      <c r="B18" s="64" t="s">
        <v>174</v>
      </c>
      <c r="C18" s="65" t="s">
        <v>175</v>
      </c>
      <c r="D18" s="60">
        <f t="shared" si="0"/>
        <v>13.83</v>
      </c>
      <c r="E18" s="61">
        <v>13.83</v>
      </c>
      <c r="F18" s="61"/>
      <c r="G18" s="61"/>
      <c r="H18" s="61"/>
      <c r="I18" s="61"/>
      <c r="J18" s="61"/>
      <c r="K18" s="61"/>
      <c r="L18" s="61"/>
      <c r="M18" s="61"/>
    </row>
    <row r="19" ht="19.9" customHeight="1" spans="2:13">
      <c r="B19" s="64" t="s">
        <v>176</v>
      </c>
      <c r="C19" s="65" t="s">
        <v>177</v>
      </c>
      <c r="D19" s="60">
        <f t="shared" si="0"/>
        <v>5.31</v>
      </c>
      <c r="E19" s="61">
        <v>5.31</v>
      </c>
      <c r="F19" s="61"/>
      <c r="G19" s="61"/>
      <c r="H19" s="61"/>
      <c r="I19" s="61"/>
      <c r="J19" s="61"/>
      <c r="K19" s="61"/>
      <c r="L19" s="61"/>
      <c r="M19" s="61"/>
    </row>
    <row r="20" ht="20.65" customHeight="1" spans="2:13">
      <c r="B20" s="62" t="s">
        <v>57</v>
      </c>
      <c r="C20" s="63" t="s">
        <v>18</v>
      </c>
      <c r="D20" s="60">
        <f t="shared" si="0"/>
        <v>6.64</v>
      </c>
      <c r="E20" s="61">
        <v>6.64</v>
      </c>
      <c r="F20" s="61"/>
      <c r="G20" s="61"/>
      <c r="H20" s="61"/>
      <c r="I20" s="61"/>
      <c r="J20" s="61"/>
      <c r="K20" s="61"/>
      <c r="L20" s="61"/>
      <c r="M20" s="61"/>
    </row>
    <row r="21" ht="18.2" customHeight="1" spans="2:13">
      <c r="B21" s="64" t="s">
        <v>178</v>
      </c>
      <c r="C21" s="65" t="s">
        <v>179</v>
      </c>
      <c r="D21" s="60">
        <f t="shared" si="0"/>
        <v>6.64</v>
      </c>
      <c r="E21" s="61">
        <v>6.64</v>
      </c>
      <c r="F21" s="61"/>
      <c r="G21" s="61"/>
      <c r="H21" s="61"/>
      <c r="I21" s="61"/>
      <c r="J21" s="61"/>
      <c r="K21" s="61"/>
      <c r="L21" s="61"/>
      <c r="M21" s="61"/>
    </row>
    <row r="22" ht="19.9" customHeight="1" spans="2:13">
      <c r="B22" s="64" t="s">
        <v>180</v>
      </c>
      <c r="C22" s="65" t="s">
        <v>181</v>
      </c>
      <c r="D22" s="60">
        <f t="shared" si="0"/>
        <v>4.23</v>
      </c>
      <c r="E22" s="61">
        <v>4.23</v>
      </c>
      <c r="F22" s="61"/>
      <c r="G22" s="61"/>
      <c r="H22" s="61"/>
      <c r="I22" s="61"/>
      <c r="J22" s="61"/>
      <c r="K22" s="61"/>
      <c r="L22" s="61"/>
      <c r="M22" s="61"/>
    </row>
    <row r="23" ht="19.9" customHeight="1" spans="2:13">
      <c r="B23" s="64" t="s">
        <v>182</v>
      </c>
      <c r="C23" s="65" t="s">
        <v>183</v>
      </c>
      <c r="D23" s="60">
        <f t="shared" si="0"/>
        <v>2.4</v>
      </c>
      <c r="E23" s="61">
        <v>2.4</v>
      </c>
      <c r="F23" s="61"/>
      <c r="G23" s="61"/>
      <c r="H23" s="61"/>
      <c r="I23" s="61"/>
      <c r="J23" s="61"/>
      <c r="K23" s="61"/>
      <c r="L23" s="61"/>
      <c r="M23" s="61"/>
    </row>
    <row r="24" ht="20.65" customHeight="1" spans="2:13">
      <c r="B24" s="62" t="s">
        <v>64</v>
      </c>
      <c r="C24" s="63" t="s">
        <v>19</v>
      </c>
      <c r="D24" s="60">
        <f t="shared" si="0"/>
        <v>11.32</v>
      </c>
      <c r="E24" s="61">
        <v>11.32</v>
      </c>
      <c r="F24" s="61"/>
      <c r="G24" s="61"/>
      <c r="H24" s="61"/>
      <c r="I24" s="61"/>
      <c r="J24" s="61"/>
      <c r="K24" s="61"/>
      <c r="L24" s="61"/>
      <c r="M24" s="61"/>
    </row>
    <row r="25" ht="18.2" customHeight="1" spans="2:13">
      <c r="B25" s="64" t="s">
        <v>184</v>
      </c>
      <c r="C25" s="65" t="s">
        <v>185</v>
      </c>
      <c r="D25" s="60">
        <f t="shared" si="0"/>
        <v>11.32</v>
      </c>
      <c r="E25" s="61">
        <v>11.32</v>
      </c>
      <c r="F25" s="61"/>
      <c r="G25" s="61"/>
      <c r="H25" s="61"/>
      <c r="I25" s="61"/>
      <c r="J25" s="61"/>
      <c r="K25" s="61"/>
      <c r="L25" s="61"/>
      <c r="M25" s="61"/>
    </row>
    <row r="26" ht="19.9" customHeight="1" spans="2:13">
      <c r="B26" s="64" t="s">
        <v>186</v>
      </c>
      <c r="C26" s="65" t="s">
        <v>187</v>
      </c>
      <c r="D26" s="60">
        <f t="shared" si="0"/>
        <v>11.32</v>
      </c>
      <c r="E26" s="61">
        <v>11.32</v>
      </c>
      <c r="F26" s="67"/>
      <c r="G26" s="67"/>
      <c r="H26" s="67"/>
      <c r="I26" s="67"/>
      <c r="J26" s="67"/>
      <c r="K26" s="67"/>
      <c r="L26" s="67"/>
      <c r="M26" s="67"/>
    </row>
    <row r="27" ht="16" customHeight="1" spans="2:13">
      <c r="B27" s="64">
        <v>229</v>
      </c>
      <c r="C27" s="65" t="s">
        <v>15</v>
      </c>
      <c r="D27" s="60">
        <v>20.3</v>
      </c>
      <c r="E27" s="68"/>
      <c r="F27" s="68">
        <v>20.3</v>
      </c>
      <c r="G27" s="69"/>
      <c r="H27" s="69"/>
      <c r="I27" s="69"/>
      <c r="J27" s="69"/>
      <c r="K27" s="69"/>
      <c r="L27" s="69"/>
      <c r="M27" s="69"/>
    </row>
    <row r="28" ht="16" customHeight="1" spans="2:13">
      <c r="B28" s="70">
        <v>2296004</v>
      </c>
      <c r="C28" s="65" t="s">
        <v>188</v>
      </c>
      <c r="D28" s="60">
        <v>20.3</v>
      </c>
      <c r="E28" s="68"/>
      <c r="F28" s="68">
        <v>20.3</v>
      </c>
      <c r="G28" s="69"/>
      <c r="H28" s="69"/>
      <c r="I28" s="69"/>
      <c r="J28" s="69"/>
      <c r="K28" s="69"/>
      <c r="L28" s="69"/>
      <c r="M28" s="69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zoomScale="85" zoomScaleNormal="85" workbookViewId="0">
      <selection activeCell="D7" sqref="D7"/>
    </sheetView>
  </sheetViews>
  <sheetFormatPr defaultColWidth="10" defaultRowHeight="13.5" outlineLevelCol="5"/>
  <cols>
    <col min="1" max="1" width="0.5" customWidth="1"/>
    <col min="2" max="2" width="16.25" customWidth="1"/>
    <col min="3" max="3" width="28" customWidth="1"/>
    <col min="4" max="4" width="17.8833333333333" customWidth="1"/>
    <col min="5" max="5" width="17.3833333333333" customWidth="1"/>
    <col min="6" max="6" width="15.5" customWidth="1"/>
  </cols>
  <sheetData>
    <row r="1" ht="16.35" customHeight="1" spans="1:2">
      <c r="A1" s="14"/>
      <c r="B1" s="15" t="s">
        <v>189</v>
      </c>
    </row>
    <row r="2" ht="16.35" customHeight="1" spans="2:6">
      <c r="B2" s="16" t="s">
        <v>190</v>
      </c>
      <c r="C2" s="16"/>
      <c r="D2" s="16"/>
      <c r="E2" s="16"/>
      <c r="F2" s="16"/>
    </row>
    <row r="3" ht="16.35" customHeight="1" spans="2:6">
      <c r="B3" s="16"/>
      <c r="C3" s="16"/>
      <c r="D3" s="16"/>
      <c r="E3" s="16"/>
      <c r="F3" s="16"/>
    </row>
    <row r="4" ht="16.35" customHeight="1" spans="2:6">
      <c r="B4" s="43"/>
      <c r="C4" s="43"/>
      <c r="D4" s="43"/>
      <c r="E4" s="43"/>
      <c r="F4" s="43"/>
    </row>
    <row r="5" ht="18.95" customHeight="1" spans="2:6">
      <c r="B5" s="43"/>
      <c r="C5" s="43"/>
      <c r="D5" s="43"/>
      <c r="E5" s="43"/>
      <c r="F5" s="44" t="s">
        <v>2</v>
      </c>
    </row>
    <row r="6" ht="31.9" customHeight="1" spans="2:6">
      <c r="B6" s="45" t="s">
        <v>74</v>
      </c>
      <c r="C6" s="45" t="s">
        <v>33</v>
      </c>
      <c r="D6" s="45" t="s">
        <v>34</v>
      </c>
      <c r="E6" s="45" t="s">
        <v>191</v>
      </c>
      <c r="F6" s="45" t="s">
        <v>192</v>
      </c>
    </row>
    <row r="7" ht="23.25" customHeight="1" spans="2:6">
      <c r="B7" s="20" t="s">
        <v>7</v>
      </c>
      <c r="C7" s="20"/>
      <c r="D7" s="46">
        <f>+E7+F7</f>
        <v>422.66</v>
      </c>
      <c r="E7" s="46">
        <f>E8+E15+E19+E23+E26</f>
        <v>178.25</v>
      </c>
      <c r="F7" s="46">
        <f>F8+F26</f>
        <v>244.41</v>
      </c>
    </row>
    <row r="8" ht="21.6" customHeight="1" spans="2:6">
      <c r="B8" s="47" t="s">
        <v>37</v>
      </c>
      <c r="C8" s="48" t="s">
        <v>14</v>
      </c>
      <c r="D8" s="46">
        <f t="shared" ref="D8:D25" si="0">+E8+F8</f>
        <v>365.26</v>
      </c>
      <c r="E8" s="49">
        <v>141.15</v>
      </c>
      <c r="F8" s="49">
        <f>187.11+37</f>
        <v>224.11</v>
      </c>
    </row>
    <row r="9" ht="20.65" customHeight="1" spans="2:6">
      <c r="B9" s="50" t="s">
        <v>193</v>
      </c>
      <c r="C9" s="51" t="s">
        <v>194</v>
      </c>
      <c r="D9" s="46">
        <f t="shared" si="0"/>
        <v>414.07</v>
      </c>
      <c r="E9" s="49">
        <v>140.46</v>
      </c>
      <c r="F9" s="49">
        <f>7+229.61+37</f>
        <v>273.61</v>
      </c>
    </row>
    <row r="10" ht="20.65" customHeight="1" spans="2:6">
      <c r="B10" s="50" t="s">
        <v>195</v>
      </c>
      <c r="C10" s="51" t="s">
        <v>196</v>
      </c>
      <c r="D10" s="46">
        <f t="shared" si="0"/>
        <v>84.82</v>
      </c>
      <c r="E10" s="49">
        <v>84.82</v>
      </c>
      <c r="F10" s="49"/>
    </row>
    <row r="11" ht="20.65" customHeight="1" spans="2:6">
      <c r="B11" s="50" t="s">
        <v>197</v>
      </c>
      <c r="C11" s="51" t="s">
        <v>198</v>
      </c>
      <c r="D11" s="46">
        <f t="shared" si="0"/>
        <v>55.65</v>
      </c>
      <c r="E11" s="49">
        <v>55.65</v>
      </c>
      <c r="F11" s="49"/>
    </row>
    <row r="12" ht="20.65" customHeight="1" spans="2:6">
      <c r="B12" s="50" t="s">
        <v>42</v>
      </c>
      <c r="C12" s="51" t="s">
        <v>167</v>
      </c>
      <c r="D12" s="46">
        <f t="shared" si="0"/>
        <v>253.11</v>
      </c>
      <c r="E12" s="49"/>
      <c r="F12" s="49">
        <f>216.11+37</f>
        <v>253.11</v>
      </c>
    </row>
    <row r="13" ht="20.65" customHeight="1" spans="2:6">
      <c r="B13" s="50" t="s">
        <v>199</v>
      </c>
      <c r="C13" s="51" t="s">
        <v>200</v>
      </c>
      <c r="D13" s="46">
        <f t="shared" si="0"/>
        <v>0.68</v>
      </c>
      <c r="E13" s="49">
        <v>0.68</v>
      </c>
      <c r="F13" s="49"/>
    </row>
    <row r="14" ht="20.65" customHeight="1" spans="2:6">
      <c r="B14" s="50" t="s">
        <v>201</v>
      </c>
      <c r="C14" s="51" t="s">
        <v>202</v>
      </c>
      <c r="D14" s="46">
        <f t="shared" si="0"/>
        <v>0.68</v>
      </c>
      <c r="E14" s="49">
        <v>0.68</v>
      </c>
      <c r="F14" s="49"/>
    </row>
    <row r="15" ht="21.6" customHeight="1" spans="2:6">
      <c r="B15" s="47" t="s">
        <v>50</v>
      </c>
      <c r="C15" s="48" t="s">
        <v>16</v>
      </c>
      <c r="D15" s="46">
        <f t="shared" si="0"/>
        <v>19.14</v>
      </c>
      <c r="E15" s="49">
        <v>19.14</v>
      </c>
      <c r="F15" s="49"/>
    </row>
    <row r="16" ht="20.65" customHeight="1" spans="2:6">
      <c r="B16" s="50" t="s">
        <v>203</v>
      </c>
      <c r="C16" s="51" t="s">
        <v>204</v>
      </c>
      <c r="D16" s="46">
        <f t="shared" si="0"/>
        <v>19.14</v>
      </c>
      <c r="E16" s="49">
        <v>19.14</v>
      </c>
      <c r="F16" s="49"/>
    </row>
    <row r="17" ht="20.65" customHeight="1" spans="2:6">
      <c r="B17" s="50" t="s">
        <v>205</v>
      </c>
      <c r="C17" s="51" t="s">
        <v>206</v>
      </c>
      <c r="D17" s="46">
        <f t="shared" si="0"/>
        <v>13.83</v>
      </c>
      <c r="E17" s="49">
        <v>13.83</v>
      </c>
      <c r="F17" s="49"/>
    </row>
    <row r="18" ht="20.65" customHeight="1" spans="2:6">
      <c r="B18" s="50" t="s">
        <v>207</v>
      </c>
      <c r="C18" s="51" t="s">
        <v>208</v>
      </c>
      <c r="D18" s="46">
        <f t="shared" si="0"/>
        <v>5.31</v>
      </c>
      <c r="E18" s="49">
        <v>5.31</v>
      </c>
      <c r="F18" s="49"/>
    </row>
    <row r="19" ht="21.6" customHeight="1" spans="2:6">
      <c r="B19" s="47" t="s">
        <v>57</v>
      </c>
      <c r="C19" s="48" t="s">
        <v>18</v>
      </c>
      <c r="D19" s="46">
        <f t="shared" si="0"/>
        <v>6.64</v>
      </c>
      <c r="E19" s="49">
        <v>6.64</v>
      </c>
      <c r="F19" s="49"/>
    </row>
    <row r="20" ht="20.65" customHeight="1" spans="2:6">
      <c r="B20" s="50" t="s">
        <v>209</v>
      </c>
      <c r="C20" s="51" t="s">
        <v>210</v>
      </c>
      <c r="D20" s="46">
        <f t="shared" si="0"/>
        <v>6.64</v>
      </c>
      <c r="E20" s="49">
        <v>6.64</v>
      </c>
      <c r="F20" s="52"/>
    </row>
    <row r="21" ht="20.65" customHeight="1" spans="2:6">
      <c r="B21" s="50" t="s">
        <v>211</v>
      </c>
      <c r="C21" s="51" t="s">
        <v>212</v>
      </c>
      <c r="D21" s="46">
        <f t="shared" si="0"/>
        <v>4.23</v>
      </c>
      <c r="E21" s="53">
        <v>4.23</v>
      </c>
      <c r="F21" s="54"/>
    </row>
    <row r="22" ht="20.65" customHeight="1" spans="2:6">
      <c r="B22" s="50" t="s">
        <v>213</v>
      </c>
      <c r="C22" s="51" t="s">
        <v>214</v>
      </c>
      <c r="D22" s="46">
        <f t="shared" si="0"/>
        <v>2.4</v>
      </c>
      <c r="E22" s="53">
        <v>2.4</v>
      </c>
      <c r="F22" s="54"/>
    </row>
    <row r="23" ht="21.6" customHeight="1" spans="2:6">
      <c r="B23" s="47" t="s">
        <v>64</v>
      </c>
      <c r="C23" s="48" t="s">
        <v>19</v>
      </c>
      <c r="D23" s="46">
        <f t="shared" si="0"/>
        <v>11.32</v>
      </c>
      <c r="E23" s="53">
        <v>11.32</v>
      </c>
      <c r="F23" s="54"/>
    </row>
    <row r="24" ht="20.65" customHeight="1" spans="2:6">
      <c r="B24" s="50" t="s">
        <v>215</v>
      </c>
      <c r="C24" s="51" t="s">
        <v>216</v>
      </c>
      <c r="D24" s="46">
        <f t="shared" si="0"/>
        <v>11.32</v>
      </c>
      <c r="E24" s="53">
        <v>11.32</v>
      </c>
      <c r="F24" s="54"/>
    </row>
    <row r="25" ht="20.65" customHeight="1" spans="2:6">
      <c r="B25" s="50" t="s">
        <v>217</v>
      </c>
      <c r="C25" s="51" t="s">
        <v>218</v>
      </c>
      <c r="D25" s="46">
        <f t="shared" si="0"/>
        <v>11.32</v>
      </c>
      <c r="E25" s="53">
        <v>11.32</v>
      </c>
      <c r="F25" s="54"/>
    </row>
    <row r="26" ht="21" customHeight="1" spans="2:6">
      <c r="B26" s="50">
        <v>229</v>
      </c>
      <c r="C26" s="51" t="s">
        <v>15</v>
      </c>
      <c r="D26" s="46">
        <v>20.3</v>
      </c>
      <c r="E26" s="55"/>
      <c r="F26" s="54">
        <v>20.3</v>
      </c>
    </row>
    <row r="27" ht="21" customHeight="1" spans="2:6">
      <c r="B27" s="56">
        <v>2296004</v>
      </c>
      <c r="C27" s="51" t="s">
        <v>188</v>
      </c>
      <c r="D27" s="46">
        <v>20.3</v>
      </c>
      <c r="E27" s="55"/>
      <c r="F27" s="54">
        <v>20.3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zoomScale="85" zoomScaleNormal="85" workbookViewId="0">
      <selection activeCell="C1" sqref="B1:M6"/>
    </sheetView>
  </sheetViews>
  <sheetFormatPr defaultColWidth="10" defaultRowHeight="13.5" outlineLevelRow="7"/>
  <cols>
    <col min="1" max="1" width="0.383333333333333" customWidth="1"/>
    <col min="2" max="2" width="9.25" customWidth="1"/>
    <col min="3" max="3" width="12.1333333333333" customWidth="1"/>
    <col min="4" max="4" width="11.3833333333333" customWidth="1"/>
    <col min="5" max="5" width="11" customWidth="1"/>
    <col min="6" max="6" width="12.25" customWidth="1"/>
    <col min="7" max="7" width="12.6333333333333" customWidth="1"/>
    <col min="8" max="8" width="11.3833333333333" customWidth="1"/>
    <col min="9" max="9" width="11" customWidth="1"/>
    <col min="10" max="10" width="11.1333333333333" customWidth="1"/>
    <col min="11" max="11" width="12.3833333333333" customWidth="1"/>
    <col min="12" max="13" width="11.75" customWidth="1"/>
  </cols>
  <sheetData>
    <row r="1" ht="17.25" customHeight="1" spans="1:13">
      <c r="A1" s="14"/>
      <c r="B1" s="15" t="s">
        <v>219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ht="16.35" customHeight="1" spans="2:13">
      <c r="B2" s="36" t="s">
        <v>220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ht="16.35" customHeight="1" spans="2:13"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ht="16.35" customHeight="1" spans="2:13"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</row>
    <row r="5" ht="21.6" customHeight="1" spans="2:13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42" t="s">
        <v>2</v>
      </c>
    </row>
    <row r="6" ht="65.65" customHeight="1" spans="2:13">
      <c r="B6" s="37" t="s">
        <v>221</v>
      </c>
      <c r="C6" s="37" t="s">
        <v>5</v>
      </c>
      <c r="D6" s="37" t="s">
        <v>34</v>
      </c>
      <c r="E6" s="37" t="s">
        <v>152</v>
      </c>
      <c r="F6" s="37" t="s">
        <v>153</v>
      </c>
      <c r="G6" s="37" t="s">
        <v>154</v>
      </c>
      <c r="H6" s="37" t="s">
        <v>155</v>
      </c>
      <c r="I6" s="37" t="s">
        <v>156</v>
      </c>
      <c r="J6" s="37" t="s">
        <v>157</v>
      </c>
      <c r="K6" s="37" t="s">
        <v>158</v>
      </c>
      <c r="L6" s="37" t="s">
        <v>159</v>
      </c>
      <c r="M6" s="37" t="s">
        <v>160</v>
      </c>
    </row>
    <row r="7" ht="23.25" customHeight="1" spans="2:13">
      <c r="B7" s="38" t="s">
        <v>7</v>
      </c>
      <c r="C7" s="38"/>
      <c r="D7" s="39"/>
      <c r="E7" s="39"/>
      <c r="F7" s="39"/>
      <c r="G7" s="39"/>
      <c r="H7" s="39"/>
      <c r="I7" s="39"/>
      <c r="J7" s="39"/>
      <c r="K7" s="39"/>
      <c r="L7" s="39"/>
      <c r="M7" s="39"/>
    </row>
    <row r="8" ht="21.6" customHeight="1" spans="2:13">
      <c r="B8" s="40"/>
      <c r="C8" s="40"/>
      <c r="D8" s="41"/>
      <c r="E8" s="41"/>
      <c r="F8" s="41"/>
      <c r="G8" s="41"/>
      <c r="H8" s="41"/>
      <c r="I8" s="41"/>
      <c r="J8" s="41"/>
      <c r="K8" s="41"/>
      <c r="L8" s="41"/>
      <c r="M8" s="41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C7" sqref="C7:G7"/>
    </sheetView>
  </sheetViews>
  <sheetFormatPr defaultColWidth="10" defaultRowHeight="13.5" outlineLevelCol="6"/>
  <cols>
    <col min="1" max="1" width="0.25" customWidth="1"/>
    <col min="2" max="2" width="19.6333333333333" customWidth="1"/>
    <col min="3" max="3" width="53.5" customWidth="1"/>
    <col min="4" max="4" width="16.75" customWidth="1"/>
    <col min="5" max="5" width="19.5583333333333" customWidth="1"/>
    <col min="6" max="6" width="16.25" customWidth="1"/>
    <col min="7" max="7" width="15.25" customWidth="1"/>
    <col min="8" max="8" width="9.75" customWidth="1"/>
  </cols>
  <sheetData>
    <row r="1" ht="16.35" customHeight="1" spans="1:7">
      <c r="A1" s="14"/>
      <c r="B1" s="15" t="s">
        <v>222</v>
      </c>
      <c r="C1" s="14"/>
      <c r="D1" s="14"/>
      <c r="E1" s="14"/>
      <c r="F1" s="14"/>
      <c r="G1" s="14"/>
    </row>
    <row r="2" ht="16.35" customHeight="1" spans="2:7">
      <c r="B2" s="16" t="s">
        <v>223</v>
      </c>
      <c r="C2" s="16"/>
      <c r="D2" s="16"/>
      <c r="E2" s="16"/>
      <c r="F2" s="16"/>
      <c r="G2" s="16"/>
    </row>
    <row r="3" ht="16.35" customHeight="1" spans="2:7">
      <c r="B3" s="16"/>
      <c r="C3" s="16"/>
      <c r="D3" s="16"/>
      <c r="E3" s="16"/>
      <c r="F3" s="16"/>
      <c r="G3" s="16"/>
    </row>
    <row r="4" ht="16.35" customHeight="1"/>
    <row r="5" ht="19.9" customHeight="1" spans="7:7">
      <c r="G5" s="17" t="s">
        <v>2</v>
      </c>
    </row>
    <row r="6" ht="37.9" customHeight="1" spans="2:7">
      <c r="B6" s="18" t="s">
        <v>224</v>
      </c>
      <c r="C6" s="19" t="s">
        <v>225</v>
      </c>
      <c r="D6" s="19"/>
      <c r="E6" s="20" t="s">
        <v>226</v>
      </c>
      <c r="F6" s="21">
        <v>422.66</v>
      </c>
      <c r="G6" s="21"/>
    </row>
    <row r="7" ht="183.75" customHeight="1" spans="2:7">
      <c r="B7" s="22" t="s">
        <v>227</v>
      </c>
      <c r="C7" s="23" t="s">
        <v>228</v>
      </c>
      <c r="D7" s="23"/>
      <c r="E7" s="23"/>
      <c r="F7" s="23"/>
      <c r="G7" s="24"/>
    </row>
    <row r="8" ht="23.25" customHeight="1" spans="2:7">
      <c r="B8" s="25" t="s">
        <v>229</v>
      </c>
      <c r="C8" s="26" t="s">
        <v>230</v>
      </c>
      <c r="D8" s="27" t="s">
        <v>231</v>
      </c>
      <c r="E8" s="27" t="s">
        <v>232</v>
      </c>
      <c r="F8" s="27" t="s">
        <v>233</v>
      </c>
      <c r="G8" s="27" t="s">
        <v>234</v>
      </c>
    </row>
    <row r="9" ht="21" customHeight="1" spans="2:7">
      <c r="B9" s="25"/>
      <c r="C9" s="28" t="s">
        <v>235</v>
      </c>
      <c r="D9" s="29">
        <v>30</v>
      </c>
      <c r="E9" s="30" t="s">
        <v>236</v>
      </c>
      <c r="F9" s="31" t="s">
        <v>237</v>
      </c>
      <c r="G9" s="32">
        <v>50</v>
      </c>
    </row>
    <row r="10" ht="21" customHeight="1" spans="2:7">
      <c r="B10" s="25"/>
      <c r="C10" s="28" t="s">
        <v>238</v>
      </c>
      <c r="D10" s="33">
        <v>30</v>
      </c>
      <c r="E10" s="32" t="s">
        <v>239</v>
      </c>
      <c r="F10" s="34" t="s">
        <v>240</v>
      </c>
      <c r="G10" s="34" t="s">
        <v>241</v>
      </c>
    </row>
    <row r="11" ht="21" customHeight="1" spans="2:7">
      <c r="B11" s="25"/>
      <c r="C11" s="28" t="s">
        <v>242</v>
      </c>
      <c r="D11" s="29">
        <v>30</v>
      </c>
      <c r="E11" s="32" t="s">
        <v>239</v>
      </c>
      <c r="F11" s="34" t="s">
        <v>240</v>
      </c>
      <c r="G11" s="34" t="s">
        <v>241</v>
      </c>
    </row>
    <row r="12" spans="2:5">
      <c r="B12" s="35" t="s">
        <v>243</v>
      </c>
      <c r="E12" s="35" t="s">
        <v>244</v>
      </c>
    </row>
  </sheetData>
  <mergeCells count="5">
    <mergeCell ref="C6:D6"/>
    <mergeCell ref="F6:G6"/>
    <mergeCell ref="C7:G7"/>
    <mergeCell ref="B8:B11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9"/>
  <sheetViews>
    <sheetView zoomScale="85" zoomScaleNormal="85" workbookViewId="0">
      <selection activeCell="J8" sqref="J8:K8"/>
    </sheetView>
  </sheetViews>
  <sheetFormatPr defaultColWidth="9" defaultRowHeight="11.25"/>
  <cols>
    <col min="1" max="1" width="17.75" style="12" customWidth="1"/>
    <col min="2" max="2" width="14.6333333333333" style="12" customWidth="1"/>
    <col min="3" max="3" width="17.1333333333333" style="12" customWidth="1"/>
    <col min="4" max="4" width="16.3833333333333" style="12" customWidth="1"/>
    <col min="5" max="5" width="17.1333333333333" style="12" customWidth="1"/>
    <col min="6" max="6" width="11.3833333333333" style="12" customWidth="1"/>
    <col min="7" max="7" width="10.25" style="12" customWidth="1"/>
    <col min="8" max="8" width="11" style="12" customWidth="1"/>
    <col min="9" max="9" width="13.25" style="12" customWidth="1"/>
    <col min="10" max="11" width="12.75" style="12" customWidth="1"/>
    <col min="12" max="12" width="8.88333333333333" style="12" customWidth="1"/>
    <col min="13" max="15" width="9" style="12" customWidth="1"/>
    <col min="16" max="16" width="8.25" style="12" customWidth="1"/>
    <col min="17" max="16384" width="9" style="12"/>
  </cols>
  <sheetData>
    <row r="1" ht="24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38" customHeight="1" spans="1:15">
      <c r="A2" s="2" t="s">
        <v>246</v>
      </c>
      <c r="B2" s="3" t="s">
        <v>247</v>
      </c>
      <c r="C2" s="3"/>
      <c r="D2" s="2" t="s">
        <v>248</v>
      </c>
      <c r="E2" s="3" t="s">
        <v>249</v>
      </c>
      <c r="F2" s="3"/>
      <c r="G2" s="3"/>
      <c r="H2" s="3"/>
      <c r="I2" s="3"/>
      <c r="J2" s="9" t="s">
        <v>250</v>
      </c>
      <c r="K2" s="9"/>
      <c r="L2" s="3" t="s">
        <v>251</v>
      </c>
      <c r="M2" s="3"/>
      <c r="N2" s="3"/>
      <c r="O2" s="3"/>
    </row>
    <row r="3" ht="38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 t="s">
        <v>256</v>
      </c>
      <c r="M3" s="11"/>
      <c r="N3" s="11"/>
      <c r="O3" s="11"/>
    </row>
    <row r="4" ht="38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50000</v>
      </c>
      <c r="M4" s="11"/>
      <c r="N4" s="11"/>
      <c r="O4" s="11"/>
    </row>
    <row r="5" ht="38" customHeight="1" spans="1:15">
      <c r="A5" s="4" t="s">
        <v>261</v>
      </c>
      <c r="B5" s="5" t="s">
        <v>262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38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38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38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38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38" customHeight="1" spans="1:15">
      <c r="A10" s="7" t="s">
        <v>275</v>
      </c>
      <c r="B10" s="8" t="s">
        <v>276</v>
      </c>
      <c r="C10" s="8" t="s">
        <v>277</v>
      </c>
      <c r="D10" s="7" t="s">
        <v>278</v>
      </c>
      <c r="E10" s="7"/>
      <c r="F10" s="7" t="s">
        <v>279</v>
      </c>
      <c r="G10" s="7" t="s">
        <v>236</v>
      </c>
      <c r="H10" s="7" t="s">
        <v>280</v>
      </c>
      <c r="I10" s="7"/>
      <c r="J10" s="7"/>
      <c r="K10" s="7"/>
      <c r="L10" s="7"/>
      <c r="M10" s="7"/>
      <c r="N10" s="7"/>
      <c r="O10" s="7"/>
    </row>
    <row r="11" ht="38" customHeight="1" spans="1:15">
      <c r="A11" s="7" t="s">
        <v>281</v>
      </c>
      <c r="B11" s="8" t="s">
        <v>282</v>
      </c>
      <c r="C11" s="8" t="s">
        <v>283</v>
      </c>
      <c r="D11" s="7" t="s">
        <v>240</v>
      </c>
      <c r="E11" s="7"/>
      <c r="F11" s="7" t="s">
        <v>241</v>
      </c>
      <c r="G11" s="7" t="s">
        <v>239</v>
      </c>
      <c r="H11" s="7" t="s">
        <v>284</v>
      </c>
      <c r="I11" s="7"/>
      <c r="J11" s="7"/>
      <c r="K11" s="7"/>
      <c r="L11" s="7"/>
      <c r="M11" s="7"/>
      <c r="N11" s="7"/>
      <c r="O11" s="7"/>
    </row>
    <row r="12" ht="38" customHeight="1" spans="1:15">
      <c r="A12" s="7" t="s">
        <v>285</v>
      </c>
      <c r="B12" s="8" t="s">
        <v>286</v>
      </c>
      <c r="C12" s="8" t="s">
        <v>287</v>
      </c>
      <c r="D12" s="7" t="s">
        <v>240</v>
      </c>
      <c r="E12" s="7"/>
      <c r="F12" s="7" t="s">
        <v>241</v>
      </c>
      <c r="G12" s="7" t="s">
        <v>239</v>
      </c>
      <c r="H12" s="7" t="s">
        <v>288</v>
      </c>
      <c r="I12" s="7"/>
      <c r="J12" s="7"/>
      <c r="K12" s="7"/>
      <c r="L12" s="7"/>
      <c r="M12" s="7"/>
      <c r="N12" s="7"/>
      <c r="O12" s="7"/>
    </row>
    <row r="13" ht="12" customHeight="1" spans="2:10">
      <c r="B13" s="13"/>
      <c r="C13" s="13"/>
      <c r="D13" s="13"/>
      <c r="J13" s="13"/>
    </row>
    <row r="14" ht="12" customHeight="1" spans="2:10">
      <c r="B14" s="13"/>
      <c r="C14" s="13"/>
      <c r="D14" s="13"/>
      <c r="J14" s="13"/>
    </row>
    <row r="15" spans="2:10">
      <c r="B15" s="13"/>
      <c r="C15" s="13"/>
      <c r="D15" s="13"/>
      <c r="J15" s="13"/>
    </row>
    <row r="16" spans="2:10">
      <c r="B16" s="13"/>
      <c r="C16" s="13"/>
      <c r="D16" s="13"/>
      <c r="J16" s="13"/>
    </row>
    <row r="17" spans="2:10">
      <c r="B17" s="13"/>
      <c r="C17" s="13"/>
      <c r="D17" s="13"/>
      <c r="J17" s="13"/>
    </row>
    <row r="18" spans="2:10">
      <c r="B18" s="13"/>
      <c r="C18" s="13"/>
      <c r="D18" s="13"/>
      <c r="J18" s="13"/>
    </row>
    <row r="19" spans="2:10">
      <c r="B19" s="13"/>
      <c r="C19" s="13"/>
      <c r="D19" s="13"/>
      <c r="J19" s="13"/>
    </row>
    <row r="20" spans="2:10">
      <c r="B20" s="13"/>
      <c r="C20" s="13"/>
      <c r="D20" s="13"/>
      <c r="J20" s="13"/>
    </row>
    <row r="21" spans="2:10">
      <c r="B21" s="13"/>
      <c r="C21" s="13"/>
      <c r="D21" s="13"/>
      <c r="J21" s="13"/>
    </row>
    <row r="22" spans="2:10">
      <c r="B22" s="13"/>
      <c r="C22" s="13"/>
      <c r="D22" s="13"/>
      <c r="J22" s="13"/>
    </row>
    <row r="23" spans="2:10">
      <c r="B23" s="13"/>
      <c r="C23" s="13"/>
      <c r="D23" s="13"/>
      <c r="J23" s="13"/>
    </row>
    <row r="24" spans="2:10">
      <c r="B24" s="13"/>
      <c r="C24" s="13"/>
      <c r="D24" s="13"/>
      <c r="J24" s="13"/>
    </row>
    <row r="25" spans="2:10">
      <c r="B25" s="13"/>
      <c r="C25" s="13"/>
      <c r="D25" s="13"/>
      <c r="J25" s="13"/>
    </row>
    <row r="26" spans="2:10">
      <c r="B26" s="13"/>
      <c r="C26" s="13"/>
      <c r="D26" s="13"/>
      <c r="J26" s="13"/>
    </row>
    <row r="27" spans="2:10">
      <c r="B27" s="13"/>
      <c r="C27" s="13"/>
      <c r="D27" s="13"/>
      <c r="J27" s="13"/>
    </row>
    <row r="28" spans="2:10">
      <c r="B28" s="13"/>
      <c r="C28" s="13"/>
      <c r="D28" s="13"/>
      <c r="J28" s="13"/>
    </row>
    <row r="29" spans="2:10">
      <c r="B29" s="13"/>
      <c r="C29" s="13"/>
      <c r="D29" s="13"/>
      <c r="J29" s="13"/>
    </row>
    <row r="30" spans="2:10">
      <c r="B30" s="13"/>
      <c r="C30" s="13"/>
      <c r="D30" s="13"/>
      <c r="J30" s="13"/>
    </row>
    <row r="31" spans="2:10">
      <c r="B31" s="13"/>
      <c r="C31" s="13"/>
      <c r="D31" s="13"/>
      <c r="J31" s="13"/>
    </row>
    <row r="32" spans="2:10">
      <c r="B32" s="13"/>
      <c r="C32" s="13"/>
      <c r="D32" s="13"/>
      <c r="J32" s="13"/>
    </row>
    <row r="33" spans="2:10">
      <c r="B33" s="13"/>
      <c r="C33" s="13"/>
      <c r="D33" s="13"/>
      <c r="J33" s="13"/>
    </row>
    <row r="34" spans="2:10">
      <c r="B34" s="13"/>
      <c r="C34" s="13"/>
      <c r="D34" s="13"/>
      <c r="J34" s="13"/>
    </row>
    <row r="35" spans="2:10">
      <c r="B35" s="13"/>
      <c r="C35" s="13"/>
      <c r="D35" s="13"/>
      <c r="J35" s="13"/>
    </row>
    <row r="36" spans="2:10">
      <c r="B36" s="13"/>
      <c r="C36" s="13"/>
      <c r="D36" s="13"/>
      <c r="J36" s="13"/>
    </row>
    <row r="37" spans="2:10">
      <c r="B37" s="13"/>
      <c r="C37" s="13"/>
      <c r="D37" s="13"/>
      <c r="J37" s="13"/>
    </row>
    <row r="38" spans="2:10">
      <c r="B38" s="13"/>
      <c r="C38" s="13"/>
      <c r="D38" s="13"/>
      <c r="J38" s="13"/>
    </row>
    <row r="39" spans="2:10">
      <c r="B39" s="13"/>
      <c r="C39" s="13"/>
      <c r="D39" s="13"/>
      <c r="J39" s="13"/>
    </row>
    <row r="40" spans="2:10">
      <c r="B40" s="13"/>
      <c r="C40" s="13"/>
      <c r="D40" s="13"/>
      <c r="J40" s="13"/>
    </row>
    <row r="41" spans="2:10">
      <c r="B41" s="13"/>
      <c r="C41" s="13"/>
      <c r="D41" s="13"/>
      <c r="J41" s="13"/>
    </row>
    <row r="42" spans="2:10">
      <c r="B42" s="13"/>
      <c r="C42" s="13"/>
      <c r="D42" s="13"/>
      <c r="J42" s="13"/>
    </row>
    <row r="43" spans="2:10">
      <c r="B43" s="13"/>
      <c r="C43" s="13"/>
      <c r="D43" s="13"/>
      <c r="J43" s="13"/>
    </row>
    <row r="44" spans="2:10">
      <c r="B44" s="13"/>
      <c r="C44" s="13"/>
      <c r="D44" s="13"/>
      <c r="J44" s="13"/>
    </row>
    <row r="45" spans="2:10">
      <c r="B45" s="13"/>
      <c r="C45" s="13"/>
      <c r="D45" s="13"/>
      <c r="J45" s="13"/>
    </row>
    <row r="46" spans="2:10">
      <c r="B46" s="13"/>
      <c r="C46" s="13"/>
      <c r="D46" s="13"/>
      <c r="J46" s="13"/>
    </row>
    <row r="47" spans="2:10">
      <c r="B47" s="13"/>
      <c r="C47" s="13"/>
      <c r="D47" s="13"/>
      <c r="J47" s="13"/>
    </row>
    <row r="48" spans="2:10">
      <c r="B48" s="13"/>
      <c r="C48" s="13"/>
      <c r="D48" s="13"/>
      <c r="J48" s="13"/>
    </row>
    <row r="49" spans="2:10">
      <c r="B49" s="13"/>
      <c r="C49" s="13"/>
      <c r="D49" s="13"/>
      <c r="J49" s="13"/>
    </row>
    <row r="50" spans="2:10">
      <c r="B50" s="13"/>
      <c r="C50" s="13"/>
      <c r="D50" s="13"/>
      <c r="J50" s="13"/>
    </row>
    <row r="51" spans="2:10">
      <c r="B51" s="13"/>
      <c r="C51" s="13"/>
      <c r="D51" s="13"/>
      <c r="J51" s="13"/>
    </row>
    <row r="52" spans="2:10">
      <c r="B52" s="13"/>
      <c r="C52" s="13"/>
      <c r="D52" s="13"/>
      <c r="J52" s="13"/>
    </row>
    <row r="53" spans="2:10">
      <c r="B53" s="13"/>
      <c r="C53" s="13"/>
      <c r="D53" s="13"/>
      <c r="J53" s="13"/>
    </row>
    <row r="54" spans="2:10">
      <c r="B54" s="13"/>
      <c r="C54" s="13"/>
      <c r="D54" s="13"/>
      <c r="J54" s="13"/>
    </row>
    <row r="55" spans="2:10">
      <c r="B55" s="13"/>
      <c r="C55" s="13"/>
      <c r="D55" s="13"/>
      <c r="J55" s="13"/>
    </row>
    <row r="56" spans="2:10">
      <c r="B56" s="13"/>
      <c r="C56" s="13"/>
      <c r="D56" s="13"/>
      <c r="J56" s="13"/>
    </row>
    <row r="57" spans="2:10">
      <c r="B57" s="13"/>
      <c r="C57" s="13"/>
      <c r="D57" s="13"/>
      <c r="J57" s="13"/>
    </row>
    <row r="58" spans="2:10">
      <c r="B58" s="13"/>
      <c r="C58" s="13"/>
      <c r="D58" s="13"/>
      <c r="J58" s="13"/>
    </row>
    <row r="59" spans="2:10">
      <c r="B59" s="13"/>
      <c r="C59" s="13"/>
      <c r="D59" s="13"/>
      <c r="J59" s="13"/>
    </row>
    <row r="60" spans="2:10">
      <c r="B60" s="13"/>
      <c r="C60" s="13"/>
      <c r="D60" s="13"/>
      <c r="J60" s="13"/>
    </row>
    <row r="61" spans="2:10">
      <c r="B61" s="13"/>
      <c r="C61" s="13"/>
      <c r="D61" s="13"/>
      <c r="J61" s="13"/>
    </row>
    <row r="62" spans="2:10">
      <c r="B62" s="13"/>
      <c r="C62" s="13"/>
      <c r="D62" s="13"/>
      <c r="J62" s="13"/>
    </row>
    <row r="63" spans="2:10">
      <c r="B63" s="13"/>
      <c r="C63" s="13"/>
      <c r="D63" s="13"/>
      <c r="J63" s="13"/>
    </row>
    <row r="64" spans="2:10">
      <c r="B64" s="13"/>
      <c r="C64" s="13"/>
      <c r="D64" s="13"/>
      <c r="J64" s="13"/>
    </row>
    <row r="65" spans="2:10">
      <c r="B65" s="13"/>
      <c r="C65" s="13"/>
      <c r="D65" s="13"/>
      <c r="J65" s="13"/>
    </row>
    <row r="66" spans="2:10">
      <c r="B66" s="13"/>
      <c r="C66" s="13"/>
      <c r="D66" s="13"/>
      <c r="J66" s="13"/>
    </row>
    <row r="67" spans="2:10">
      <c r="B67" s="13"/>
      <c r="C67" s="13"/>
      <c r="D67" s="13"/>
      <c r="J67" s="13"/>
    </row>
    <row r="68" spans="2:10">
      <c r="B68" s="13"/>
      <c r="C68" s="13"/>
      <c r="D68" s="13"/>
      <c r="J68" s="13"/>
    </row>
    <row r="69" spans="2:10">
      <c r="B69" s="13"/>
      <c r="C69" s="13"/>
      <c r="D69" s="13"/>
      <c r="J69" s="13"/>
    </row>
    <row r="70" spans="2:10">
      <c r="B70" s="13"/>
      <c r="C70" s="13"/>
      <c r="D70" s="13"/>
      <c r="J70" s="13"/>
    </row>
    <row r="71" spans="2:10">
      <c r="B71" s="13"/>
      <c r="C71" s="13"/>
      <c r="D71" s="13"/>
      <c r="J71" s="13"/>
    </row>
    <row r="72" spans="2:10">
      <c r="B72" s="13"/>
      <c r="C72" s="13"/>
      <c r="D72" s="13"/>
      <c r="J72" s="13"/>
    </row>
    <row r="73" spans="2:10">
      <c r="B73" s="13"/>
      <c r="C73" s="13"/>
      <c r="D73" s="13"/>
      <c r="J73" s="13"/>
    </row>
    <row r="74" spans="2:10">
      <c r="B74" s="13"/>
      <c r="C74" s="13"/>
      <c r="D74" s="13"/>
      <c r="J74" s="13"/>
    </row>
    <row r="75" spans="2:10">
      <c r="B75" s="13"/>
      <c r="C75" s="13"/>
      <c r="D75" s="13"/>
      <c r="J75" s="13"/>
    </row>
    <row r="76" spans="2:10">
      <c r="B76" s="13"/>
      <c r="C76" s="13"/>
      <c r="D76" s="13"/>
      <c r="J76" s="13"/>
    </row>
    <row r="77" spans="2:10">
      <c r="B77" s="13"/>
      <c r="C77" s="13"/>
      <c r="D77" s="13"/>
      <c r="J77" s="13"/>
    </row>
    <row r="78" spans="2:10">
      <c r="B78" s="13"/>
      <c r="C78" s="13"/>
      <c r="D78" s="13"/>
      <c r="J78" s="13"/>
    </row>
    <row r="79" spans="2:10">
      <c r="B79" s="13"/>
      <c r="C79" s="13"/>
      <c r="D79" s="13"/>
      <c r="J79" s="13"/>
    </row>
    <row r="80" spans="2:10">
      <c r="B80" s="13"/>
      <c r="C80" s="13"/>
      <c r="D80" s="13"/>
      <c r="J80" s="13"/>
    </row>
    <row r="81" spans="2:10">
      <c r="B81" s="13"/>
      <c r="C81" s="13"/>
      <c r="D81" s="13"/>
      <c r="J81" s="13"/>
    </row>
    <row r="82" spans="2:10">
      <c r="B82" s="13"/>
      <c r="C82" s="13"/>
      <c r="D82" s="13"/>
      <c r="J82" s="13"/>
    </row>
    <row r="83" spans="2:10">
      <c r="B83" s="13"/>
      <c r="C83" s="13"/>
      <c r="D83" s="13"/>
      <c r="J83" s="13"/>
    </row>
    <row r="84" spans="2:10">
      <c r="B84" s="13"/>
      <c r="C84" s="13"/>
      <c r="D84" s="13"/>
      <c r="J84" s="13"/>
    </row>
    <row r="85" spans="2:10">
      <c r="B85" s="13"/>
      <c r="C85" s="13"/>
      <c r="D85" s="13"/>
      <c r="J85" s="13"/>
    </row>
    <row r="86" spans="2:10">
      <c r="B86" s="13"/>
      <c r="C86" s="13"/>
      <c r="D86" s="13"/>
      <c r="J86" s="13"/>
    </row>
    <row r="87" spans="2:10">
      <c r="B87" s="13"/>
      <c r="C87" s="13"/>
      <c r="D87" s="13"/>
      <c r="J87" s="13"/>
    </row>
    <row r="88" spans="2:10">
      <c r="B88" s="13"/>
      <c r="C88" s="13"/>
      <c r="D88" s="13"/>
      <c r="J88" s="13"/>
    </row>
    <row r="89" spans="2:10">
      <c r="B89" s="13"/>
      <c r="C89" s="13"/>
      <c r="D89" s="13"/>
      <c r="J89" s="13"/>
    </row>
    <row r="90" spans="2:10">
      <c r="B90" s="13"/>
      <c r="C90" s="13"/>
      <c r="D90" s="13"/>
      <c r="J90" s="13"/>
    </row>
    <row r="91" spans="2:10">
      <c r="B91" s="13"/>
      <c r="C91" s="13"/>
      <c r="D91" s="13"/>
      <c r="J91" s="13"/>
    </row>
    <row r="92" spans="2:10">
      <c r="B92" s="13"/>
      <c r="C92" s="13"/>
      <c r="D92" s="13"/>
      <c r="J92" s="13"/>
    </row>
    <row r="93" spans="2:10">
      <c r="B93" s="13"/>
      <c r="C93" s="13"/>
      <c r="D93" s="13"/>
      <c r="J93" s="13"/>
    </row>
    <row r="94" spans="2:10">
      <c r="B94" s="13"/>
      <c r="C94" s="13"/>
      <c r="D94" s="13"/>
      <c r="J94" s="13"/>
    </row>
    <row r="95" spans="2:10">
      <c r="B95" s="13"/>
      <c r="C95" s="13"/>
      <c r="D95" s="13"/>
      <c r="J95" s="13"/>
    </row>
    <row r="96" spans="2:10">
      <c r="B96" s="13"/>
      <c r="C96" s="13"/>
      <c r="D96" s="13"/>
      <c r="J96" s="13"/>
    </row>
    <row r="97" spans="2:10">
      <c r="B97" s="13"/>
      <c r="C97" s="13"/>
      <c r="D97" s="13"/>
      <c r="J97" s="13"/>
    </row>
    <row r="98" spans="2:10">
      <c r="B98" s="13"/>
      <c r="C98" s="13"/>
      <c r="D98" s="13"/>
      <c r="J98" s="13"/>
    </row>
    <row r="99" spans="2:10">
      <c r="B99" s="13"/>
      <c r="C99" s="13"/>
      <c r="D99" s="13"/>
      <c r="J99" s="13"/>
    </row>
    <row r="100" spans="2:10">
      <c r="B100" s="13"/>
      <c r="C100" s="13"/>
      <c r="D100" s="13"/>
      <c r="J100" s="13"/>
    </row>
    <row r="101" spans="2:10">
      <c r="B101" s="13"/>
      <c r="C101" s="13"/>
      <c r="D101" s="13"/>
      <c r="J101" s="13"/>
    </row>
    <row r="102" spans="2:10">
      <c r="B102" s="13"/>
      <c r="C102" s="13"/>
      <c r="D102" s="13"/>
      <c r="J102" s="13"/>
    </row>
    <row r="103" spans="2:10">
      <c r="B103" s="13"/>
      <c r="C103" s="13"/>
      <c r="D103" s="13"/>
      <c r="J103" s="13"/>
    </row>
    <row r="104" spans="2:10">
      <c r="B104" s="13"/>
      <c r="C104" s="13"/>
      <c r="D104" s="13"/>
      <c r="J104" s="13"/>
    </row>
    <row r="105" spans="2:10">
      <c r="B105" s="13"/>
      <c r="C105" s="13"/>
      <c r="D105" s="13"/>
      <c r="J105" s="13"/>
    </row>
    <row r="106" spans="2:10">
      <c r="B106" s="13"/>
      <c r="C106" s="13"/>
      <c r="D106" s="13"/>
      <c r="J106" s="13"/>
    </row>
    <row r="107" spans="2:10">
      <c r="B107" s="13"/>
      <c r="C107" s="13"/>
      <c r="D107" s="13"/>
      <c r="J107" s="13"/>
    </row>
    <row r="108" spans="2:10">
      <c r="B108" s="13"/>
      <c r="C108" s="13"/>
      <c r="D108" s="13"/>
      <c r="J108" s="13"/>
    </row>
    <row r="109" spans="2:10">
      <c r="B109" s="13"/>
      <c r="C109" s="13"/>
      <c r="D109" s="13"/>
      <c r="J109" s="13"/>
    </row>
    <row r="110" spans="2:10">
      <c r="B110" s="13"/>
      <c r="C110" s="13"/>
      <c r="D110" s="13"/>
      <c r="J110" s="13"/>
    </row>
    <row r="111" spans="2:10">
      <c r="B111" s="13"/>
      <c r="C111" s="13"/>
      <c r="D111" s="13"/>
      <c r="J111" s="13"/>
    </row>
    <row r="112" spans="2:10">
      <c r="B112" s="13"/>
      <c r="C112" s="13"/>
      <c r="D112" s="13"/>
      <c r="J112" s="13"/>
    </row>
    <row r="113" spans="2:10">
      <c r="B113" s="13"/>
      <c r="C113" s="13"/>
      <c r="D113" s="13"/>
      <c r="J113" s="13"/>
    </row>
    <row r="114" spans="2:10">
      <c r="B114" s="13"/>
      <c r="C114" s="13"/>
      <c r="D114" s="13"/>
      <c r="J114" s="13"/>
    </row>
    <row r="115" spans="2:10">
      <c r="B115" s="13"/>
      <c r="C115" s="13"/>
      <c r="D115" s="13"/>
      <c r="J115" s="13"/>
    </row>
    <row r="116" spans="2:10">
      <c r="B116" s="13"/>
      <c r="C116" s="13"/>
      <c r="D116" s="13"/>
      <c r="J116" s="13"/>
    </row>
    <row r="117" spans="2:10">
      <c r="B117" s="13"/>
      <c r="C117" s="13"/>
      <c r="D117" s="13"/>
      <c r="J117" s="13"/>
    </row>
    <row r="118" spans="2:10">
      <c r="B118" s="13"/>
      <c r="C118" s="13"/>
      <c r="D118" s="13"/>
      <c r="J118" s="13"/>
    </row>
    <row r="119" spans="2:10">
      <c r="B119" s="13"/>
      <c r="C119" s="13"/>
      <c r="D119" s="13"/>
      <c r="J119" s="13"/>
    </row>
    <row r="120" spans="2:10">
      <c r="B120" s="13"/>
      <c r="C120" s="13"/>
      <c r="D120" s="13"/>
      <c r="J120" s="13"/>
    </row>
    <row r="121" spans="2:10">
      <c r="B121" s="13"/>
      <c r="C121" s="13"/>
      <c r="D121" s="13"/>
      <c r="J121" s="13"/>
    </row>
    <row r="122" spans="2:10">
      <c r="B122" s="13"/>
      <c r="C122" s="13"/>
      <c r="D122" s="13"/>
      <c r="J122" s="13"/>
    </row>
    <row r="123" spans="2:10">
      <c r="B123" s="13"/>
      <c r="C123" s="13"/>
      <c r="D123" s="13"/>
      <c r="J123" s="13"/>
    </row>
    <row r="124" spans="2:10">
      <c r="B124" s="13"/>
      <c r="C124" s="13"/>
      <c r="D124" s="13"/>
      <c r="J124" s="13"/>
    </row>
    <row r="125" spans="2:10">
      <c r="B125" s="13"/>
      <c r="C125" s="13"/>
      <c r="D125" s="13"/>
      <c r="J125" s="13"/>
    </row>
    <row r="126" spans="2:10">
      <c r="B126" s="13"/>
      <c r="C126" s="13"/>
      <c r="D126" s="13"/>
      <c r="J126" s="13"/>
    </row>
    <row r="127" spans="2:10">
      <c r="B127" s="13"/>
      <c r="C127" s="13"/>
      <c r="D127" s="13"/>
      <c r="J127" s="13"/>
    </row>
    <row r="128" spans="2:10">
      <c r="B128" s="13"/>
      <c r="C128" s="13"/>
      <c r="D128" s="13"/>
      <c r="J128" s="13"/>
    </row>
    <row r="129" spans="2:10">
      <c r="B129" s="13"/>
      <c r="C129" s="13"/>
      <c r="D129" s="13"/>
      <c r="J129" s="13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workbookViewId="0">
      <selection activeCell="S12" sqref="S12"/>
    </sheetView>
  </sheetViews>
  <sheetFormatPr defaultColWidth="9" defaultRowHeight="13.5"/>
  <cols>
    <col min="2" max="2" width="16.6333333333333" customWidth="1"/>
    <col min="3" max="3" width="12.3833333333333" customWidth="1"/>
    <col min="4" max="4" width="14.875" customWidth="1"/>
    <col min="5" max="5" width="7.63333333333333" customWidth="1"/>
    <col min="6" max="6" width="6.25" customWidth="1"/>
    <col min="7" max="7" width="8.03333333333333" customWidth="1"/>
    <col min="15" max="15" width="7.63333333333333" customWidth="1"/>
  </cols>
  <sheetData>
    <row r="1" ht="26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6" customHeight="1" spans="1:15">
      <c r="A2" s="2" t="s">
        <v>246</v>
      </c>
      <c r="B2" s="3" t="s">
        <v>247</v>
      </c>
      <c r="C2" s="3"/>
      <c r="D2" s="2" t="s">
        <v>248</v>
      </c>
      <c r="E2" s="3" t="s">
        <v>289</v>
      </c>
      <c r="F2" s="3"/>
      <c r="G2" s="3"/>
      <c r="H2" s="3"/>
      <c r="I2" s="3"/>
      <c r="J2" s="9" t="s">
        <v>250</v>
      </c>
      <c r="K2" s="9"/>
      <c r="L2" s="3" t="s">
        <v>290</v>
      </c>
      <c r="M2" s="3"/>
      <c r="N2" s="3"/>
      <c r="O2" s="3"/>
    </row>
    <row r="3" ht="26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50000</v>
      </c>
      <c r="M3" s="11"/>
      <c r="N3" s="11"/>
      <c r="O3" s="11"/>
    </row>
    <row r="4" ht="26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50000</v>
      </c>
      <c r="M4" s="11"/>
      <c r="N4" s="11"/>
      <c r="O4" s="11"/>
    </row>
    <row r="5" ht="26" customHeight="1" spans="1:15">
      <c r="A5" s="4" t="s">
        <v>261</v>
      </c>
      <c r="B5" s="5" t="s">
        <v>291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26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26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26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26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26" customHeight="1" spans="1:15">
      <c r="A10" s="7" t="s">
        <v>275</v>
      </c>
      <c r="B10" s="8" t="s">
        <v>276</v>
      </c>
      <c r="C10" s="8" t="s">
        <v>292</v>
      </c>
      <c r="D10" s="7" t="s">
        <v>237</v>
      </c>
      <c r="E10" s="7"/>
      <c r="F10" s="7" t="s">
        <v>288</v>
      </c>
      <c r="G10" s="7" t="s">
        <v>236</v>
      </c>
      <c r="H10" s="7" t="s">
        <v>280</v>
      </c>
      <c r="I10" s="7"/>
      <c r="J10" s="7"/>
      <c r="K10" s="7"/>
      <c r="L10" s="7"/>
      <c r="M10" s="7"/>
      <c r="N10" s="7"/>
      <c r="O10" s="7"/>
    </row>
    <row r="11" ht="26" customHeight="1" spans="1:15">
      <c r="A11" s="7" t="s">
        <v>281</v>
      </c>
      <c r="B11" s="8" t="s">
        <v>282</v>
      </c>
      <c r="C11" s="8" t="s">
        <v>293</v>
      </c>
      <c r="D11" s="7" t="s">
        <v>240</v>
      </c>
      <c r="E11" s="7"/>
      <c r="F11" s="7" t="s">
        <v>241</v>
      </c>
      <c r="G11" s="7" t="s">
        <v>239</v>
      </c>
      <c r="H11" s="7" t="s">
        <v>294</v>
      </c>
      <c r="I11" s="7"/>
      <c r="J11" s="7"/>
      <c r="K11" s="7"/>
      <c r="L11" s="7"/>
      <c r="M11" s="7"/>
      <c r="N11" s="7"/>
      <c r="O11" s="7"/>
    </row>
    <row r="12" ht="26" customHeight="1" spans="1:15">
      <c r="A12" s="7" t="s">
        <v>281</v>
      </c>
      <c r="B12" s="8" t="s">
        <v>295</v>
      </c>
      <c r="C12" s="8" t="s">
        <v>296</v>
      </c>
      <c r="D12" s="7" t="s">
        <v>240</v>
      </c>
      <c r="E12" s="7"/>
      <c r="F12" s="7" t="s">
        <v>241</v>
      </c>
      <c r="G12" s="7" t="s">
        <v>239</v>
      </c>
      <c r="H12" s="7" t="s">
        <v>288</v>
      </c>
      <c r="I12" s="7"/>
      <c r="J12" s="7"/>
      <c r="K12" s="7"/>
      <c r="L12" s="7"/>
      <c r="M12" s="7"/>
      <c r="N12" s="7"/>
      <c r="O12" s="7"/>
    </row>
    <row r="13" ht="26" customHeight="1" spans="1:15">
      <c r="A13" s="7" t="s">
        <v>285</v>
      </c>
      <c r="B13" s="8" t="s">
        <v>286</v>
      </c>
      <c r="C13" s="8" t="s">
        <v>242</v>
      </c>
      <c r="D13" s="7" t="s">
        <v>240</v>
      </c>
      <c r="E13" s="7"/>
      <c r="F13" s="7" t="s">
        <v>241</v>
      </c>
      <c r="G13" s="7" t="s">
        <v>239</v>
      </c>
      <c r="H13" s="7" t="s">
        <v>288</v>
      </c>
      <c r="I13" s="7"/>
      <c r="J13" s="7"/>
      <c r="K13" s="7"/>
      <c r="L13" s="7"/>
      <c r="M13" s="7"/>
      <c r="N13" s="7"/>
      <c r="O13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selection activeCell="L5" sqref="L5:O5"/>
    </sheetView>
  </sheetViews>
  <sheetFormatPr defaultColWidth="9" defaultRowHeight="13.5"/>
  <cols>
    <col min="3" max="3" width="18.75" customWidth="1"/>
    <col min="4" max="4" width="14.875" customWidth="1"/>
    <col min="7" max="7" width="15.75" customWidth="1"/>
    <col min="8" max="8" width="16.6333333333333" customWidth="1"/>
    <col min="15" max="15" width="7.63333333333333" customWidth="1"/>
  </cols>
  <sheetData>
    <row r="1" ht="29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30" customHeight="1" spans="1:15">
      <c r="A2" s="2" t="s">
        <v>246</v>
      </c>
      <c r="B2" s="3" t="s">
        <v>247</v>
      </c>
      <c r="C2" s="3"/>
      <c r="D2" s="2" t="s">
        <v>248</v>
      </c>
      <c r="E2" s="3" t="s">
        <v>297</v>
      </c>
      <c r="F2" s="3"/>
      <c r="G2" s="3"/>
      <c r="H2" s="3"/>
      <c r="I2" s="3"/>
      <c r="J2" s="9" t="s">
        <v>250</v>
      </c>
      <c r="K2" s="9"/>
      <c r="L2" s="3" t="s">
        <v>298</v>
      </c>
      <c r="M2" s="3"/>
      <c r="N2" s="3"/>
      <c r="O2" s="3"/>
    </row>
    <row r="3" ht="30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90000</v>
      </c>
      <c r="M3" s="11"/>
      <c r="N3" s="11"/>
      <c r="O3" s="11"/>
    </row>
    <row r="4" ht="30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90000</v>
      </c>
      <c r="M4" s="11"/>
      <c r="N4" s="11"/>
      <c r="O4" s="11"/>
    </row>
    <row r="5" ht="30" customHeight="1" spans="1:15">
      <c r="A5" s="4" t="s">
        <v>261</v>
      </c>
      <c r="B5" s="5" t="s">
        <v>299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30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30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30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30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30" customHeight="1" spans="1:15">
      <c r="A10" s="7" t="s">
        <v>275</v>
      </c>
      <c r="B10" s="8" t="s">
        <v>276</v>
      </c>
      <c r="C10" s="8" t="s">
        <v>300</v>
      </c>
      <c r="D10" s="7" t="s">
        <v>278</v>
      </c>
      <c r="E10" s="7"/>
      <c r="F10" s="7" t="s">
        <v>288</v>
      </c>
      <c r="G10" s="7" t="s">
        <v>301</v>
      </c>
      <c r="H10" s="7" t="s">
        <v>280</v>
      </c>
      <c r="I10" s="7"/>
      <c r="J10" s="7"/>
      <c r="K10" s="7"/>
      <c r="L10" s="7"/>
      <c r="M10" s="7"/>
      <c r="N10" s="7"/>
      <c r="O10" s="7"/>
    </row>
    <row r="11" ht="30" customHeight="1" spans="1:15">
      <c r="A11" s="7" t="s">
        <v>281</v>
      </c>
      <c r="B11" s="8" t="s">
        <v>302</v>
      </c>
      <c r="C11" s="8" t="s">
        <v>303</v>
      </c>
      <c r="D11" s="7" t="s">
        <v>240</v>
      </c>
      <c r="E11" s="7"/>
      <c r="F11" s="7" t="s">
        <v>241</v>
      </c>
      <c r="G11" s="7" t="s">
        <v>239</v>
      </c>
      <c r="H11" s="7" t="s">
        <v>284</v>
      </c>
      <c r="I11" s="7"/>
      <c r="J11" s="7"/>
      <c r="K11" s="7"/>
      <c r="L11" s="7"/>
      <c r="M11" s="7"/>
      <c r="N11" s="7"/>
      <c r="O11" s="7"/>
    </row>
    <row r="12" ht="30" customHeight="1" spans="1:15">
      <c r="A12" s="7" t="s">
        <v>285</v>
      </c>
      <c r="B12" s="8" t="s">
        <v>286</v>
      </c>
      <c r="C12" s="8" t="s">
        <v>304</v>
      </c>
      <c r="D12" s="7" t="s">
        <v>240</v>
      </c>
      <c r="E12" s="7"/>
      <c r="F12" s="7" t="s">
        <v>241</v>
      </c>
      <c r="G12" s="7" t="s">
        <v>239</v>
      </c>
      <c r="H12" s="7" t="s">
        <v>288</v>
      </c>
      <c r="I12" s="7"/>
      <c r="J12" s="7"/>
      <c r="K12" s="7"/>
      <c r="L12" s="7"/>
      <c r="M12" s="7"/>
      <c r="N12" s="7"/>
      <c r="O12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selection activeCell="L8" sqref="L8:O8"/>
    </sheetView>
  </sheetViews>
  <sheetFormatPr defaultColWidth="9" defaultRowHeight="13.5"/>
  <cols>
    <col min="1" max="1" width="17.75" customWidth="1"/>
    <col min="3" max="3" width="19.75" customWidth="1"/>
    <col min="4" max="4" width="14.875" customWidth="1"/>
    <col min="7" max="7" width="22.25" customWidth="1"/>
    <col min="9" max="9" width="13.1333333333333" customWidth="1"/>
    <col min="15" max="15" width="12.75" customWidth="1"/>
  </cols>
  <sheetData>
    <row r="1" ht="31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33" customHeight="1" spans="1:15">
      <c r="A2" s="2" t="s">
        <v>246</v>
      </c>
      <c r="B2" s="3" t="s">
        <v>247</v>
      </c>
      <c r="C2" s="3"/>
      <c r="D2" s="2" t="s">
        <v>248</v>
      </c>
      <c r="E2" s="3" t="s">
        <v>305</v>
      </c>
      <c r="F2" s="3"/>
      <c r="G2" s="3"/>
      <c r="H2" s="3"/>
      <c r="I2" s="3"/>
      <c r="J2" s="9" t="s">
        <v>250</v>
      </c>
      <c r="K2" s="9"/>
      <c r="L2" s="3" t="s">
        <v>306</v>
      </c>
      <c r="M2" s="3"/>
      <c r="N2" s="3"/>
      <c r="O2" s="3"/>
    </row>
    <row r="3" ht="33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10000</v>
      </c>
      <c r="M3" s="11"/>
      <c r="N3" s="11"/>
      <c r="O3" s="11"/>
    </row>
    <row r="4" ht="33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10000</v>
      </c>
      <c r="M4" s="11"/>
      <c r="N4" s="11"/>
      <c r="O4" s="11"/>
    </row>
    <row r="5" ht="33" customHeight="1" spans="1:15">
      <c r="A5" s="4" t="s">
        <v>261</v>
      </c>
      <c r="B5" s="5" t="s">
        <v>307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33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33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33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33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33" customHeight="1" spans="1:15">
      <c r="A10" s="7" t="s">
        <v>275</v>
      </c>
      <c r="B10" s="8" t="s">
        <v>276</v>
      </c>
      <c r="C10" s="8" t="s">
        <v>308</v>
      </c>
      <c r="D10" s="7" t="s">
        <v>237</v>
      </c>
      <c r="E10" s="7"/>
      <c r="F10" s="7" t="s">
        <v>309</v>
      </c>
      <c r="G10" s="7" t="s">
        <v>310</v>
      </c>
      <c r="H10" s="7" t="s">
        <v>311</v>
      </c>
      <c r="I10" s="7"/>
      <c r="J10" s="7"/>
      <c r="K10" s="7"/>
      <c r="L10" s="7"/>
      <c r="M10" s="7"/>
      <c r="N10" s="7"/>
      <c r="O10" s="7"/>
    </row>
    <row r="11" ht="33" customHeight="1" spans="1:15">
      <c r="A11" s="7" t="s">
        <v>281</v>
      </c>
      <c r="B11" s="8" t="s">
        <v>282</v>
      </c>
      <c r="C11" s="8" t="s">
        <v>283</v>
      </c>
      <c r="D11" s="7" t="s">
        <v>240</v>
      </c>
      <c r="E11" s="7"/>
      <c r="F11" s="7" t="s">
        <v>241</v>
      </c>
      <c r="G11" s="7" t="s">
        <v>239</v>
      </c>
      <c r="H11" s="7" t="s">
        <v>294</v>
      </c>
      <c r="I11" s="7"/>
      <c r="J11" s="7"/>
      <c r="K11" s="7"/>
      <c r="L11" s="7"/>
      <c r="M11" s="7"/>
      <c r="N11" s="7"/>
      <c r="O11" s="7"/>
    </row>
    <row r="12" ht="33" customHeight="1" spans="1:15">
      <c r="A12" s="7" t="s">
        <v>285</v>
      </c>
      <c r="B12" s="8" t="s">
        <v>286</v>
      </c>
      <c r="C12" s="8" t="s">
        <v>312</v>
      </c>
      <c r="D12" s="7" t="s">
        <v>240</v>
      </c>
      <c r="E12" s="7"/>
      <c r="F12" s="7" t="s">
        <v>241</v>
      </c>
      <c r="G12" s="7" t="s">
        <v>239</v>
      </c>
      <c r="H12" s="7" t="s">
        <v>288</v>
      </c>
      <c r="I12" s="7"/>
      <c r="J12" s="7"/>
      <c r="K12" s="7"/>
      <c r="L12" s="7"/>
      <c r="M12" s="7"/>
      <c r="N12" s="7"/>
      <c r="O12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workbookViewId="0">
      <selection activeCell="L7" sqref="L7:O7"/>
    </sheetView>
  </sheetViews>
  <sheetFormatPr defaultColWidth="9" defaultRowHeight="13.5"/>
  <cols>
    <col min="3" max="3" width="22.3833333333333" customWidth="1"/>
    <col min="4" max="4" width="14.625" customWidth="1"/>
    <col min="7" max="7" width="15.75" customWidth="1"/>
    <col min="8" max="9" width="13.1333333333333" customWidth="1"/>
  </cols>
  <sheetData>
    <row r="1" ht="29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8" customHeight="1" spans="1:15">
      <c r="A2" s="2" t="s">
        <v>246</v>
      </c>
      <c r="B2" s="3" t="s">
        <v>247</v>
      </c>
      <c r="C2" s="3"/>
      <c r="D2" s="2" t="s">
        <v>248</v>
      </c>
      <c r="E2" s="3" t="s">
        <v>313</v>
      </c>
      <c r="F2" s="3"/>
      <c r="G2" s="3"/>
      <c r="H2" s="3"/>
      <c r="I2" s="3"/>
      <c r="J2" s="9" t="s">
        <v>250</v>
      </c>
      <c r="K2" s="9"/>
      <c r="L2" s="3" t="s">
        <v>314</v>
      </c>
      <c r="M2" s="3"/>
      <c r="N2" s="3"/>
      <c r="O2" s="3"/>
    </row>
    <row r="3" ht="28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10000</v>
      </c>
      <c r="M3" s="11"/>
      <c r="N3" s="11"/>
      <c r="O3" s="11"/>
    </row>
    <row r="4" ht="28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10000</v>
      </c>
      <c r="M4" s="11"/>
      <c r="N4" s="11"/>
      <c r="O4" s="11"/>
    </row>
    <row r="5" ht="28" customHeight="1" spans="1:15">
      <c r="A5" s="4" t="s">
        <v>261</v>
      </c>
      <c r="B5" s="5" t="s">
        <v>315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28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28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28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28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28" customHeight="1" spans="1:15">
      <c r="A10" s="7" t="s">
        <v>275</v>
      </c>
      <c r="B10" s="8" t="s">
        <v>276</v>
      </c>
      <c r="C10" s="8" t="s">
        <v>316</v>
      </c>
      <c r="D10" s="7" t="s">
        <v>237</v>
      </c>
      <c r="E10" s="7"/>
      <c r="F10" s="7" t="s">
        <v>294</v>
      </c>
      <c r="G10" s="7" t="s">
        <v>310</v>
      </c>
      <c r="H10" s="7" t="s">
        <v>280</v>
      </c>
      <c r="I10" s="7"/>
      <c r="J10" s="7"/>
      <c r="K10" s="7"/>
      <c r="L10" s="7"/>
      <c r="M10" s="7"/>
      <c r="N10" s="7"/>
      <c r="O10" s="7"/>
    </row>
    <row r="11" ht="28" customHeight="1" spans="1:15">
      <c r="A11" s="7" t="s">
        <v>281</v>
      </c>
      <c r="B11" s="8" t="s">
        <v>282</v>
      </c>
      <c r="C11" s="8" t="s">
        <v>317</v>
      </c>
      <c r="D11" s="7" t="s">
        <v>240</v>
      </c>
      <c r="E11" s="7"/>
      <c r="F11" s="7" t="s">
        <v>241</v>
      </c>
      <c r="G11" s="7" t="s">
        <v>239</v>
      </c>
      <c r="H11" s="7" t="s">
        <v>294</v>
      </c>
      <c r="I11" s="7"/>
      <c r="J11" s="7"/>
      <c r="K11" s="7"/>
      <c r="L11" s="7"/>
      <c r="M11" s="7"/>
      <c r="N11" s="7"/>
      <c r="O11" s="7"/>
    </row>
    <row r="12" ht="28" customHeight="1" spans="1:15">
      <c r="A12" s="7" t="s">
        <v>281</v>
      </c>
      <c r="B12" s="8" t="s">
        <v>295</v>
      </c>
      <c r="C12" s="8" t="s">
        <v>318</v>
      </c>
      <c r="D12" s="7" t="s">
        <v>240</v>
      </c>
      <c r="E12" s="7"/>
      <c r="F12" s="7" t="s">
        <v>241</v>
      </c>
      <c r="G12" s="7" t="s">
        <v>239</v>
      </c>
      <c r="H12" s="7" t="s">
        <v>288</v>
      </c>
      <c r="I12" s="7"/>
      <c r="J12" s="7"/>
      <c r="K12" s="7"/>
      <c r="L12" s="7"/>
      <c r="M12" s="7"/>
      <c r="N12" s="7"/>
      <c r="O12" s="7"/>
    </row>
    <row r="13" ht="28" customHeight="1" spans="1:15">
      <c r="A13" s="7" t="s">
        <v>285</v>
      </c>
      <c r="B13" s="8" t="s">
        <v>286</v>
      </c>
      <c r="C13" s="8" t="s">
        <v>242</v>
      </c>
      <c r="D13" s="7" t="s">
        <v>240</v>
      </c>
      <c r="E13" s="7"/>
      <c r="F13" s="7" t="s">
        <v>241</v>
      </c>
      <c r="G13" s="7" t="s">
        <v>239</v>
      </c>
      <c r="H13" s="7" t="s">
        <v>288</v>
      </c>
      <c r="I13" s="7"/>
      <c r="J13" s="7"/>
      <c r="K13" s="7"/>
      <c r="L13" s="7"/>
      <c r="M13" s="7"/>
      <c r="N13" s="7"/>
      <c r="O13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zoomScale="85" zoomScaleNormal="85" workbookViewId="0">
      <selection activeCell="L5" sqref="L5:O5"/>
    </sheetView>
  </sheetViews>
  <sheetFormatPr defaultColWidth="9" defaultRowHeight="13.5"/>
  <cols>
    <col min="4" max="4" width="22" customWidth="1"/>
    <col min="7" max="7" width="17" customWidth="1"/>
    <col min="9" max="9" width="13.3833333333333" customWidth="1"/>
  </cols>
  <sheetData>
    <row r="1" ht="35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30" customHeight="1" spans="1:15">
      <c r="A2" s="2" t="s">
        <v>246</v>
      </c>
      <c r="B2" s="3" t="s">
        <v>247</v>
      </c>
      <c r="C2" s="3"/>
      <c r="D2" s="2" t="s">
        <v>248</v>
      </c>
      <c r="E2" s="3" t="s">
        <v>319</v>
      </c>
      <c r="F2" s="3"/>
      <c r="G2" s="3"/>
      <c r="H2" s="3"/>
      <c r="I2" s="3"/>
      <c r="J2" s="9" t="s">
        <v>250</v>
      </c>
      <c r="K2" s="9"/>
      <c r="L2" s="3" t="s">
        <v>320</v>
      </c>
      <c r="M2" s="3"/>
      <c r="N2" s="3"/>
      <c r="O2" s="3"/>
    </row>
    <row r="3" ht="30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60000</v>
      </c>
      <c r="M3" s="11"/>
      <c r="N3" s="11"/>
      <c r="O3" s="11"/>
    </row>
    <row r="4" ht="30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60000</v>
      </c>
      <c r="M4" s="11"/>
      <c r="N4" s="11"/>
      <c r="O4" s="11"/>
    </row>
    <row r="5" ht="30" customHeight="1" spans="1:15">
      <c r="A5" s="4" t="s">
        <v>261</v>
      </c>
      <c r="B5" s="5" t="s">
        <v>321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30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30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30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30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30" customHeight="1" spans="1:15">
      <c r="A10" s="7" t="s">
        <v>275</v>
      </c>
      <c r="B10" s="8" t="s">
        <v>276</v>
      </c>
      <c r="C10" s="8" t="s">
        <v>322</v>
      </c>
      <c r="D10" s="7" t="s">
        <v>278</v>
      </c>
      <c r="E10" s="7"/>
      <c r="F10" s="7" t="s">
        <v>309</v>
      </c>
      <c r="G10" s="7" t="s">
        <v>310</v>
      </c>
      <c r="H10" s="7" t="s">
        <v>323</v>
      </c>
      <c r="I10" s="7"/>
      <c r="J10" s="7"/>
      <c r="K10" s="7"/>
      <c r="L10" s="7"/>
      <c r="M10" s="7"/>
      <c r="N10" s="7"/>
      <c r="O10" s="7"/>
    </row>
    <row r="11" ht="30" customHeight="1" spans="1:15">
      <c r="A11" s="7" t="s">
        <v>275</v>
      </c>
      <c r="B11" s="8" t="s">
        <v>324</v>
      </c>
      <c r="C11" s="8" t="s">
        <v>325</v>
      </c>
      <c r="D11" s="7" t="s">
        <v>240</v>
      </c>
      <c r="E11" s="7"/>
      <c r="F11" s="7" t="s">
        <v>326</v>
      </c>
      <c r="G11" s="7" t="s">
        <v>239</v>
      </c>
      <c r="H11" s="7" t="s">
        <v>294</v>
      </c>
      <c r="I11" s="7"/>
      <c r="J11" s="7"/>
      <c r="K11" s="7"/>
      <c r="L11" s="7"/>
      <c r="M11" s="7"/>
      <c r="N11" s="7"/>
      <c r="O11" s="7"/>
    </row>
    <row r="12" ht="30" customHeight="1" spans="1:15">
      <c r="A12" s="7" t="s">
        <v>281</v>
      </c>
      <c r="B12" s="8" t="s">
        <v>282</v>
      </c>
      <c r="C12" s="8" t="s">
        <v>327</v>
      </c>
      <c r="D12" s="7" t="s">
        <v>240</v>
      </c>
      <c r="E12" s="7"/>
      <c r="F12" s="7" t="s">
        <v>241</v>
      </c>
      <c r="G12" s="7" t="s">
        <v>239</v>
      </c>
      <c r="H12" s="7" t="s">
        <v>294</v>
      </c>
      <c r="I12" s="7"/>
      <c r="J12" s="7"/>
      <c r="K12" s="7"/>
      <c r="L12" s="7"/>
      <c r="M12" s="7"/>
      <c r="N12" s="7"/>
      <c r="O12" s="7"/>
    </row>
    <row r="13" ht="30" customHeight="1" spans="1:15">
      <c r="A13" s="7" t="s">
        <v>285</v>
      </c>
      <c r="B13" s="8" t="s">
        <v>286</v>
      </c>
      <c r="C13" s="8" t="s">
        <v>328</v>
      </c>
      <c r="D13" s="7" t="s">
        <v>240</v>
      </c>
      <c r="E13" s="7"/>
      <c r="F13" s="7" t="s">
        <v>326</v>
      </c>
      <c r="G13" s="7" t="s">
        <v>239</v>
      </c>
      <c r="H13" s="7" t="s">
        <v>288</v>
      </c>
      <c r="I13" s="7"/>
      <c r="J13" s="7"/>
      <c r="K13" s="7"/>
      <c r="L13" s="7"/>
      <c r="M13" s="7"/>
      <c r="N13" s="7"/>
      <c r="O13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selection activeCell="L5" sqref="L5:O5"/>
    </sheetView>
  </sheetViews>
  <sheetFormatPr defaultColWidth="9" defaultRowHeight="13.5"/>
  <cols>
    <col min="4" max="4" width="21.25" customWidth="1"/>
    <col min="8" max="8" width="14.8833333333333" customWidth="1"/>
    <col min="9" max="9" width="15.25" customWidth="1"/>
  </cols>
  <sheetData>
    <row r="1" ht="21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33" customHeight="1" spans="1:15">
      <c r="A2" s="2" t="s">
        <v>246</v>
      </c>
      <c r="B2" s="3" t="s">
        <v>247</v>
      </c>
      <c r="C2" s="3"/>
      <c r="D2" s="2" t="s">
        <v>248</v>
      </c>
      <c r="E2" s="3" t="s">
        <v>329</v>
      </c>
      <c r="F2" s="3"/>
      <c r="G2" s="3"/>
      <c r="H2" s="3"/>
      <c r="I2" s="3"/>
      <c r="J2" s="9" t="s">
        <v>250</v>
      </c>
      <c r="K2" s="9"/>
      <c r="L2" s="3" t="s">
        <v>330</v>
      </c>
      <c r="M2" s="3"/>
      <c r="N2" s="3"/>
      <c r="O2" s="3"/>
    </row>
    <row r="3" ht="33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30000</v>
      </c>
      <c r="M3" s="11"/>
      <c r="N3" s="11"/>
      <c r="O3" s="11"/>
    </row>
    <row r="4" ht="33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30000</v>
      </c>
      <c r="M4" s="11"/>
      <c r="N4" s="11"/>
      <c r="O4" s="11"/>
    </row>
    <row r="5" ht="33" customHeight="1" spans="1:15">
      <c r="A5" s="4" t="s">
        <v>261</v>
      </c>
      <c r="B5" s="5" t="s">
        <v>331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33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33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33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33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33" customHeight="1" spans="1:15">
      <c r="A10" s="7" t="s">
        <v>275</v>
      </c>
      <c r="B10" s="8" t="s">
        <v>276</v>
      </c>
      <c r="C10" s="8" t="s">
        <v>332</v>
      </c>
      <c r="D10" s="7" t="s">
        <v>237</v>
      </c>
      <c r="E10" s="7"/>
      <c r="F10" s="7" t="s">
        <v>309</v>
      </c>
      <c r="G10" s="7" t="s">
        <v>236</v>
      </c>
      <c r="H10" s="7" t="s">
        <v>311</v>
      </c>
      <c r="I10" s="7"/>
      <c r="J10" s="7"/>
      <c r="K10" s="7"/>
      <c r="L10" s="7"/>
      <c r="M10" s="7"/>
      <c r="N10" s="7"/>
      <c r="O10" s="7"/>
    </row>
    <row r="11" ht="33" customHeight="1" spans="1:15">
      <c r="A11" s="7" t="s">
        <v>281</v>
      </c>
      <c r="B11" s="8" t="s">
        <v>282</v>
      </c>
      <c r="C11" s="8" t="s">
        <v>333</v>
      </c>
      <c r="D11" s="7" t="s">
        <v>240</v>
      </c>
      <c r="E11" s="7"/>
      <c r="F11" s="7" t="s">
        <v>326</v>
      </c>
      <c r="G11" s="7" t="s">
        <v>239</v>
      </c>
      <c r="H11" s="7" t="s">
        <v>294</v>
      </c>
      <c r="I11" s="7"/>
      <c r="J11" s="7"/>
      <c r="K11" s="7"/>
      <c r="L11" s="7"/>
      <c r="M11" s="7"/>
      <c r="N11" s="7"/>
      <c r="O11" s="7"/>
    </row>
    <row r="12" ht="33" customHeight="1" spans="1:15">
      <c r="A12" s="7" t="s">
        <v>285</v>
      </c>
      <c r="B12" s="8" t="s">
        <v>286</v>
      </c>
      <c r="C12" s="8" t="s">
        <v>304</v>
      </c>
      <c r="D12" s="7" t="s">
        <v>240</v>
      </c>
      <c r="E12" s="7"/>
      <c r="F12" s="7" t="s">
        <v>326</v>
      </c>
      <c r="G12" s="7" t="s">
        <v>239</v>
      </c>
      <c r="H12" s="7" t="s">
        <v>288</v>
      </c>
      <c r="I12" s="7"/>
      <c r="J12" s="7"/>
      <c r="K12" s="7"/>
      <c r="L12" s="7"/>
      <c r="M12" s="7"/>
      <c r="N12" s="7"/>
      <c r="O12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workbookViewId="0">
      <selection activeCell="L6" sqref="L6:O6"/>
    </sheetView>
  </sheetViews>
  <sheetFormatPr defaultColWidth="9" defaultRowHeight="13.5"/>
  <cols>
    <col min="1" max="1" width="17" customWidth="1"/>
    <col min="2" max="2" width="15.375" customWidth="1"/>
    <col min="3" max="3" width="18.75" customWidth="1"/>
    <col min="4" max="4" width="20.1333333333333" customWidth="1"/>
    <col min="8" max="8" width="12" customWidth="1"/>
    <col min="9" max="9" width="18.3833333333333" customWidth="1"/>
  </cols>
  <sheetData>
    <row r="1" ht="26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7" customHeight="1" spans="1:15">
      <c r="A2" s="2" t="s">
        <v>246</v>
      </c>
      <c r="B2" s="3" t="s">
        <v>247</v>
      </c>
      <c r="C2" s="3"/>
      <c r="D2" s="2" t="s">
        <v>248</v>
      </c>
      <c r="E2" s="3" t="s">
        <v>334</v>
      </c>
      <c r="F2" s="3"/>
      <c r="G2" s="3"/>
      <c r="H2" s="3"/>
      <c r="I2" s="3"/>
      <c r="J2" s="9" t="s">
        <v>250</v>
      </c>
      <c r="K2" s="9"/>
      <c r="L2" s="3" t="s">
        <v>335</v>
      </c>
      <c r="M2" s="3"/>
      <c r="N2" s="3"/>
      <c r="O2" s="3"/>
    </row>
    <row r="3" ht="27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20000</v>
      </c>
      <c r="M3" s="11"/>
      <c r="N3" s="11"/>
      <c r="O3" s="11"/>
    </row>
    <row r="4" ht="27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20000</v>
      </c>
      <c r="M4" s="11"/>
      <c r="N4" s="11"/>
      <c r="O4" s="11"/>
    </row>
    <row r="5" ht="27" customHeight="1" spans="1:15">
      <c r="A5" s="4" t="s">
        <v>261</v>
      </c>
      <c r="B5" s="5" t="s">
        <v>336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27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27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27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27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27" customHeight="1" spans="1:15">
      <c r="A10" s="7" t="s">
        <v>275</v>
      </c>
      <c r="B10" s="8" t="s">
        <v>276</v>
      </c>
      <c r="C10" s="8" t="s">
        <v>337</v>
      </c>
      <c r="D10" s="7" t="s">
        <v>237</v>
      </c>
      <c r="E10" s="7"/>
      <c r="F10" s="7" t="s">
        <v>309</v>
      </c>
      <c r="G10" s="7" t="s">
        <v>236</v>
      </c>
      <c r="H10" s="7" t="s">
        <v>280</v>
      </c>
      <c r="I10" s="7"/>
      <c r="J10" s="7"/>
      <c r="K10" s="7"/>
      <c r="L10" s="7"/>
      <c r="M10" s="7"/>
      <c r="N10" s="7"/>
      <c r="O10" s="7"/>
    </row>
    <row r="11" ht="27" customHeight="1" spans="1:15">
      <c r="A11" s="7" t="s">
        <v>281</v>
      </c>
      <c r="B11" s="8" t="s">
        <v>282</v>
      </c>
      <c r="C11" s="8" t="s">
        <v>338</v>
      </c>
      <c r="D11" s="7" t="s">
        <v>240</v>
      </c>
      <c r="E11" s="7"/>
      <c r="F11" s="7" t="s">
        <v>241</v>
      </c>
      <c r="G11" s="7" t="s">
        <v>239</v>
      </c>
      <c r="H11" s="7" t="s">
        <v>294</v>
      </c>
      <c r="I11" s="7"/>
      <c r="J11" s="7"/>
      <c r="K11" s="7"/>
      <c r="L11" s="7"/>
      <c r="M11" s="7"/>
      <c r="N11" s="7"/>
      <c r="O11" s="7"/>
    </row>
    <row r="12" ht="27" customHeight="1" spans="1:15">
      <c r="A12" s="7" t="s">
        <v>281</v>
      </c>
      <c r="B12" s="8" t="s">
        <v>295</v>
      </c>
      <c r="C12" s="8" t="s">
        <v>339</v>
      </c>
      <c r="D12" s="7" t="s">
        <v>240</v>
      </c>
      <c r="E12" s="7"/>
      <c r="F12" s="7" t="s">
        <v>241</v>
      </c>
      <c r="G12" s="7" t="s">
        <v>239</v>
      </c>
      <c r="H12" s="7" t="s">
        <v>288</v>
      </c>
      <c r="I12" s="7"/>
      <c r="J12" s="7"/>
      <c r="K12" s="7"/>
      <c r="L12" s="7"/>
      <c r="M12" s="7"/>
      <c r="N12" s="7"/>
      <c r="O12" s="7"/>
    </row>
    <row r="13" ht="27" customHeight="1" spans="1:15">
      <c r="A13" s="7" t="s">
        <v>285</v>
      </c>
      <c r="B13" s="8" t="s">
        <v>286</v>
      </c>
      <c r="C13" s="8" t="s">
        <v>242</v>
      </c>
      <c r="D13" s="7" t="s">
        <v>240</v>
      </c>
      <c r="E13" s="7"/>
      <c r="F13" s="7" t="s">
        <v>241</v>
      </c>
      <c r="G13" s="7" t="s">
        <v>239</v>
      </c>
      <c r="H13" s="7" t="s">
        <v>288</v>
      </c>
      <c r="I13" s="7"/>
      <c r="J13" s="7"/>
      <c r="K13" s="7"/>
      <c r="L13" s="7"/>
      <c r="M13" s="7"/>
      <c r="N13" s="7"/>
      <c r="O13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zoomScale="85" zoomScaleNormal="85" workbookViewId="0">
      <selection activeCell="L5" sqref="L5:O5"/>
    </sheetView>
  </sheetViews>
  <sheetFormatPr defaultColWidth="9" defaultRowHeight="13.5"/>
  <cols>
    <col min="1" max="1" width="16.525" customWidth="1"/>
    <col min="2" max="2" width="15.375" customWidth="1"/>
    <col min="3" max="3" width="13.75" customWidth="1"/>
    <col min="4" max="4" width="19.8833333333333" customWidth="1"/>
    <col min="8" max="8" width="21.25" customWidth="1"/>
    <col min="9" max="9" width="20" customWidth="1"/>
  </cols>
  <sheetData>
    <row r="1" ht="29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9" customHeight="1" spans="1:15">
      <c r="A2" s="2" t="s">
        <v>246</v>
      </c>
      <c r="B2" s="3" t="s">
        <v>247</v>
      </c>
      <c r="C2" s="3"/>
      <c r="D2" s="2" t="s">
        <v>248</v>
      </c>
      <c r="E2" s="3" t="s">
        <v>340</v>
      </c>
      <c r="F2" s="3"/>
      <c r="G2" s="3"/>
      <c r="H2" s="3"/>
      <c r="I2" s="3"/>
      <c r="J2" s="9" t="s">
        <v>250</v>
      </c>
      <c r="K2" s="9"/>
      <c r="L2" s="3" t="s">
        <v>341</v>
      </c>
      <c r="M2" s="3"/>
      <c r="N2" s="3"/>
      <c r="O2" s="3"/>
    </row>
    <row r="3" ht="29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50000</v>
      </c>
      <c r="M3" s="11"/>
      <c r="N3" s="11"/>
      <c r="O3" s="11"/>
    </row>
    <row r="4" ht="29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50000</v>
      </c>
      <c r="M4" s="11"/>
      <c r="N4" s="11"/>
      <c r="O4" s="11"/>
    </row>
    <row r="5" ht="29" customHeight="1" spans="1:15">
      <c r="A5" s="4" t="s">
        <v>261</v>
      </c>
      <c r="B5" s="5" t="s">
        <v>342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29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29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29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29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29" customHeight="1" spans="1:15">
      <c r="A10" s="7" t="s">
        <v>275</v>
      </c>
      <c r="B10" s="8" t="s">
        <v>276</v>
      </c>
      <c r="C10" s="8" t="s">
        <v>343</v>
      </c>
      <c r="D10" s="7" t="s">
        <v>237</v>
      </c>
      <c r="E10" s="7"/>
      <c r="F10" s="7" t="s">
        <v>309</v>
      </c>
      <c r="G10" s="7" t="s">
        <v>236</v>
      </c>
      <c r="H10" s="7" t="s">
        <v>280</v>
      </c>
      <c r="I10" s="7"/>
      <c r="J10" s="7"/>
      <c r="K10" s="7"/>
      <c r="L10" s="7"/>
      <c r="M10" s="7"/>
      <c r="N10" s="7"/>
      <c r="O10" s="7"/>
    </row>
    <row r="11" ht="29" customHeight="1" spans="1:15">
      <c r="A11" s="7" t="s">
        <v>281</v>
      </c>
      <c r="B11" s="8" t="s">
        <v>295</v>
      </c>
      <c r="C11" s="8" t="s">
        <v>344</v>
      </c>
      <c r="D11" s="7" t="s">
        <v>240</v>
      </c>
      <c r="E11" s="7"/>
      <c r="F11" s="7" t="s">
        <v>241</v>
      </c>
      <c r="G11" s="7" t="s">
        <v>239</v>
      </c>
      <c r="H11" s="7" t="s">
        <v>284</v>
      </c>
      <c r="I11" s="7"/>
      <c r="J11" s="7"/>
      <c r="K11" s="7"/>
      <c r="L11" s="7"/>
      <c r="M11" s="7"/>
      <c r="N11" s="7"/>
      <c r="O11" s="7"/>
    </row>
    <row r="12" ht="29" customHeight="1" spans="1:15">
      <c r="A12" s="7" t="s">
        <v>285</v>
      </c>
      <c r="B12" s="8" t="s">
        <v>286</v>
      </c>
      <c r="C12" s="8" t="s">
        <v>345</v>
      </c>
      <c r="D12" s="7" t="s">
        <v>240</v>
      </c>
      <c r="E12" s="7"/>
      <c r="F12" s="7" t="s">
        <v>241</v>
      </c>
      <c r="G12" s="7" t="s">
        <v>239</v>
      </c>
      <c r="H12" s="7" t="s">
        <v>288</v>
      </c>
      <c r="I12" s="7"/>
      <c r="J12" s="7"/>
      <c r="K12" s="7"/>
      <c r="L12" s="7"/>
      <c r="M12" s="7"/>
      <c r="N12" s="7"/>
      <c r="O12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workbookViewId="0">
      <selection activeCell="L7" sqref="L7:O7"/>
    </sheetView>
  </sheetViews>
  <sheetFormatPr defaultColWidth="9" defaultRowHeight="13.5"/>
  <cols>
    <col min="1" max="1" width="16.75" customWidth="1"/>
    <col min="2" max="2" width="15.375" customWidth="1"/>
    <col min="3" max="3" width="20.375" customWidth="1"/>
    <col min="4" max="4" width="21.3833333333333" customWidth="1"/>
    <col min="8" max="8" width="14.25" customWidth="1"/>
    <col min="9" max="9" width="18.6333333333333" customWidth="1"/>
  </cols>
  <sheetData>
    <row r="1" ht="31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30" customHeight="1" spans="1:15">
      <c r="A2" s="2" t="s">
        <v>246</v>
      </c>
      <c r="B2" s="3" t="s">
        <v>247</v>
      </c>
      <c r="C2" s="3"/>
      <c r="D2" s="2" t="s">
        <v>248</v>
      </c>
      <c r="E2" s="3" t="s">
        <v>346</v>
      </c>
      <c r="F2" s="3"/>
      <c r="G2" s="3"/>
      <c r="H2" s="3"/>
      <c r="I2" s="3"/>
      <c r="J2" s="9" t="s">
        <v>250</v>
      </c>
      <c r="K2" s="9"/>
      <c r="L2" s="3" t="s">
        <v>347</v>
      </c>
      <c r="M2" s="3"/>
      <c r="N2" s="3"/>
      <c r="O2" s="3"/>
    </row>
    <row r="3" ht="30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1556100</v>
      </c>
      <c r="M3" s="11"/>
      <c r="N3" s="11"/>
      <c r="O3" s="11"/>
    </row>
    <row r="4" ht="30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1556100</v>
      </c>
      <c r="M4" s="11"/>
      <c r="N4" s="11"/>
      <c r="O4" s="11"/>
    </row>
    <row r="5" ht="30" customHeight="1" spans="1:15">
      <c r="A5" s="4" t="s">
        <v>261</v>
      </c>
      <c r="B5" s="5" t="s">
        <v>348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30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30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30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30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30" customHeight="1" spans="1:15">
      <c r="A10" s="7" t="s">
        <v>275</v>
      </c>
      <c r="B10" s="8" t="s">
        <v>324</v>
      </c>
      <c r="C10" s="8" t="s">
        <v>349</v>
      </c>
      <c r="D10" s="7" t="s">
        <v>237</v>
      </c>
      <c r="E10" s="7"/>
      <c r="F10" s="7" t="s">
        <v>323</v>
      </c>
      <c r="G10" s="7" t="s">
        <v>239</v>
      </c>
      <c r="H10" s="7" t="s">
        <v>323</v>
      </c>
      <c r="I10" s="7"/>
      <c r="J10" s="7"/>
      <c r="K10" s="7"/>
      <c r="L10" s="7"/>
      <c r="M10" s="7"/>
      <c r="N10" s="7"/>
      <c r="O10" s="7"/>
    </row>
    <row r="11" ht="30" customHeight="1" spans="1:15">
      <c r="A11" s="7" t="s">
        <v>281</v>
      </c>
      <c r="B11" s="8" t="s">
        <v>282</v>
      </c>
      <c r="C11" s="8" t="s">
        <v>350</v>
      </c>
      <c r="D11" s="7" t="s">
        <v>240</v>
      </c>
      <c r="E11" s="7"/>
      <c r="F11" s="7" t="s">
        <v>294</v>
      </c>
      <c r="G11" s="7" t="s">
        <v>239</v>
      </c>
      <c r="H11" s="7" t="s">
        <v>294</v>
      </c>
      <c r="I11" s="7"/>
      <c r="J11" s="7"/>
      <c r="K11" s="7"/>
      <c r="L11" s="7"/>
      <c r="M11" s="7"/>
      <c r="N11" s="7"/>
      <c r="O11" s="7"/>
    </row>
    <row r="12" ht="30" customHeight="1" spans="1:15">
      <c r="A12" s="7" t="s">
        <v>281</v>
      </c>
      <c r="B12" s="8" t="s">
        <v>295</v>
      </c>
      <c r="C12" s="8" t="s">
        <v>351</v>
      </c>
      <c r="D12" s="7" t="s">
        <v>240</v>
      </c>
      <c r="E12" s="7"/>
      <c r="F12" s="7" t="s">
        <v>294</v>
      </c>
      <c r="G12" s="7" t="s">
        <v>239</v>
      </c>
      <c r="H12" s="7" t="s">
        <v>294</v>
      </c>
      <c r="I12" s="7"/>
      <c r="J12" s="7"/>
      <c r="K12" s="7"/>
      <c r="L12" s="7"/>
      <c r="M12" s="7"/>
      <c r="N12" s="7"/>
      <c r="O12" s="7"/>
    </row>
    <row r="13" ht="30" customHeight="1" spans="1:15">
      <c r="A13" s="7" t="s">
        <v>285</v>
      </c>
      <c r="B13" s="8" t="s">
        <v>286</v>
      </c>
      <c r="C13" s="8" t="s">
        <v>352</v>
      </c>
      <c r="D13" s="7" t="s">
        <v>240</v>
      </c>
      <c r="E13" s="7"/>
      <c r="F13" s="7" t="s">
        <v>288</v>
      </c>
      <c r="G13" s="7" t="s">
        <v>239</v>
      </c>
      <c r="H13" s="7" t="s">
        <v>288</v>
      </c>
      <c r="I13" s="7"/>
      <c r="J13" s="7"/>
      <c r="K13" s="7"/>
      <c r="L13" s="7"/>
      <c r="M13" s="7"/>
      <c r="N13" s="7"/>
      <c r="O13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selection activeCell="L6" sqref="L6:O6"/>
    </sheetView>
  </sheetViews>
  <sheetFormatPr defaultColWidth="9" defaultRowHeight="13.5"/>
  <cols>
    <col min="1" max="1" width="17.75" customWidth="1"/>
    <col min="2" max="2" width="15.375" customWidth="1"/>
    <col min="3" max="3" width="18.75" customWidth="1"/>
    <col min="4" max="4" width="14.875" customWidth="1"/>
    <col min="8" max="8" width="16" customWidth="1"/>
    <col min="9" max="9" width="17.6333333333333" customWidth="1"/>
  </cols>
  <sheetData>
    <row r="1" ht="27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33" customHeight="1" spans="1:15">
      <c r="A2" s="2" t="s">
        <v>246</v>
      </c>
      <c r="B2" s="3" t="s">
        <v>247</v>
      </c>
      <c r="C2" s="3"/>
      <c r="D2" s="2" t="s">
        <v>248</v>
      </c>
      <c r="E2" s="3" t="s">
        <v>353</v>
      </c>
      <c r="F2" s="3"/>
      <c r="G2" s="3"/>
      <c r="H2" s="3"/>
      <c r="I2" s="3"/>
      <c r="J2" s="9" t="s">
        <v>250</v>
      </c>
      <c r="K2" s="9"/>
      <c r="L2" s="3" t="s">
        <v>290</v>
      </c>
      <c r="M2" s="3"/>
      <c r="N2" s="3"/>
      <c r="O2" s="3"/>
    </row>
    <row r="3" ht="33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290000</v>
      </c>
      <c r="M3" s="11"/>
      <c r="N3" s="11"/>
      <c r="O3" s="11"/>
    </row>
    <row r="4" ht="33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290000</v>
      </c>
      <c r="M4" s="11"/>
      <c r="N4" s="11"/>
      <c r="O4" s="11"/>
    </row>
    <row r="5" ht="33" customHeight="1" spans="1:15">
      <c r="A5" s="4" t="s">
        <v>261</v>
      </c>
      <c r="B5" s="5" t="s">
        <v>354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33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33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33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33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33" customHeight="1" spans="1:15">
      <c r="A10" s="7" t="s">
        <v>275</v>
      </c>
      <c r="B10" s="8" t="s">
        <v>276</v>
      </c>
      <c r="C10" s="8" t="s">
        <v>292</v>
      </c>
      <c r="D10" s="7" t="s">
        <v>237</v>
      </c>
      <c r="E10" s="7"/>
      <c r="F10" s="7" t="s">
        <v>294</v>
      </c>
      <c r="G10" s="7" t="s">
        <v>236</v>
      </c>
      <c r="H10" s="7" t="s">
        <v>323</v>
      </c>
      <c r="I10" s="7"/>
      <c r="J10" s="7"/>
      <c r="K10" s="7"/>
      <c r="L10" s="7"/>
      <c r="M10" s="7"/>
      <c r="N10" s="7"/>
      <c r="O10" s="7"/>
    </row>
    <row r="11" ht="33" customHeight="1" spans="1:15">
      <c r="A11" s="7" t="s">
        <v>281</v>
      </c>
      <c r="B11" s="8" t="s">
        <v>282</v>
      </c>
      <c r="C11" s="8" t="s">
        <v>355</v>
      </c>
      <c r="D11" s="7" t="s">
        <v>240</v>
      </c>
      <c r="E11" s="7"/>
      <c r="F11" s="7" t="s">
        <v>142</v>
      </c>
      <c r="G11" s="7" t="s">
        <v>239</v>
      </c>
      <c r="H11" s="7" t="s">
        <v>323</v>
      </c>
      <c r="I11" s="7"/>
      <c r="J11" s="7"/>
      <c r="K11" s="7"/>
      <c r="L11" s="7"/>
      <c r="M11" s="7"/>
      <c r="N11" s="7"/>
      <c r="O11" s="7"/>
    </row>
    <row r="12" ht="33" customHeight="1" spans="1:15">
      <c r="A12" s="7" t="s">
        <v>285</v>
      </c>
      <c r="B12" s="8" t="s">
        <v>286</v>
      </c>
      <c r="C12" s="8" t="s">
        <v>242</v>
      </c>
      <c r="D12" s="7" t="s">
        <v>240</v>
      </c>
      <c r="E12" s="7"/>
      <c r="F12" s="7" t="s">
        <v>142</v>
      </c>
      <c r="G12" s="7" t="s">
        <v>239</v>
      </c>
      <c r="H12" s="7" t="s">
        <v>288</v>
      </c>
      <c r="I12" s="7"/>
      <c r="J12" s="7"/>
      <c r="K12" s="7"/>
      <c r="L12" s="7"/>
      <c r="M12" s="7"/>
      <c r="N12" s="7"/>
      <c r="O12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selection activeCell="E15" sqref="E15"/>
    </sheetView>
  </sheetViews>
  <sheetFormatPr defaultColWidth="9" defaultRowHeight="13.5"/>
  <cols>
    <col min="1" max="1" width="17.75" customWidth="1"/>
    <col min="2" max="2" width="15.375" customWidth="1"/>
    <col min="3" max="3" width="13.75" customWidth="1"/>
    <col min="4" max="4" width="19.6333333333333" customWidth="1"/>
    <col min="8" max="8" width="23.25" customWidth="1"/>
    <col min="9" max="9" width="15.5" customWidth="1"/>
  </cols>
  <sheetData>
    <row r="1" ht="24" customHeight="1" spans="1:15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30" customHeight="1" spans="1:15">
      <c r="A2" s="2" t="s">
        <v>246</v>
      </c>
      <c r="B2" s="3" t="s">
        <v>247</v>
      </c>
      <c r="C2" s="3"/>
      <c r="D2" s="2" t="s">
        <v>248</v>
      </c>
      <c r="E2" s="3" t="s">
        <v>356</v>
      </c>
      <c r="F2" s="3"/>
      <c r="G2" s="3"/>
      <c r="H2" s="3"/>
      <c r="I2" s="3"/>
      <c r="J2" s="9" t="s">
        <v>250</v>
      </c>
      <c r="K2" s="9"/>
      <c r="L2" s="3" t="s">
        <v>341</v>
      </c>
      <c r="M2" s="3"/>
      <c r="N2" s="3"/>
      <c r="O2" s="3"/>
    </row>
    <row r="3" ht="30" customHeight="1" spans="1:15">
      <c r="A3" s="2" t="s">
        <v>252</v>
      </c>
      <c r="B3" s="3" t="s">
        <v>253</v>
      </c>
      <c r="C3" s="3"/>
      <c r="D3" s="2" t="s">
        <v>254</v>
      </c>
      <c r="E3" s="3"/>
      <c r="F3" s="3"/>
      <c r="G3" s="3"/>
      <c r="H3" s="3"/>
      <c r="I3" s="3"/>
      <c r="J3" s="9" t="s">
        <v>255</v>
      </c>
      <c r="K3" s="9"/>
      <c r="L3" s="10">
        <v>450000</v>
      </c>
      <c r="M3" s="11"/>
      <c r="N3" s="11"/>
      <c r="O3" s="11"/>
    </row>
    <row r="4" ht="30" customHeight="1" spans="1:15">
      <c r="A4" s="2" t="s">
        <v>257</v>
      </c>
      <c r="B4" s="3">
        <v>10</v>
      </c>
      <c r="C4" s="3"/>
      <c r="D4" s="2" t="s">
        <v>258</v>
      </c>
      <c r="E4" s="3"/>
      <c r="F4" s="3"/>
      <c r="G4" s="3"/>
      <c r="H4" s="3"/>
      <c r="I4" s="3"/>
      <c r="J4" s="9" t="s">
        <v>259</v>
      </c>
      <c r="K4" s="9" t="s">
        <v>260</v>
      </c>
      <c r="L4" s="11">
        <v>450000</v>
      </c>
      <c r="M4" s="11"/>
      <c r="N4" s="11"/>
      <c r="O4" s="11"/>
    </row>
    <row r="5" ht="30" customHeight="1" spans="1:15">
      <c r="A5" s="4" t="s">
        <v>261</v>
      </c>
      <c r="B5" s="5" t="s">
        <v>357</v>
      </c>
      <c r="C5" s="5"/>
      <c r="D5" s="5"/>
      <c r="E5" s="5"/>
      <c r="F5" s="5"/>
      <c r="G5" s="5"/>
      <c r="H5" s="5"/>
      <c r="I5" s="5"/>
      <c r="J5" s="9" t="s">
        <v>263</v>
      </c>
      <c r="K5" s="9"/>
      <c r="L5" s="11" t="s">
        <v>264</v>
      </c>
      <c r="M5" s="11"/>
      <c r="N5" s="11"/>
      <c r="O5" s="11"/>
    </row>
    <row r="6" ht="30" customHeight="1" spans="1:15">
      <c r="A6" s="4"/>
      <c r="B6" s="5"/>
      <c r="C6" s="5"/>
      <c r="D6" s="5"/>
      <c r="E6" s="5"/>
      <c r="F6" s="5"/>
      <c r="G6" s="5"/>
      <c r="H6" s="5"/>
      <c r="I6" s="5"/>
      <c r="J6" s="9" t="s">
        <v>265</v>
      </c>
      <c r="K6" s="9"/>
      <c r="L6" s="11" t="s">
        <v>264</v>
      </c>
      <c r="M6" s="11"/>
      <c r="N6" s="11"/>
      <c r="O6" s="11"/>
    </row>
    <row r="7" ht="30" customHeight="1" spans="1:15">
      <c r="A7" s="4"/>
      <c r="B7" s="5"/>
      <c r="C7" s="5"/>
      <c r="D7" s="5"/>
      <c r="E7" s="5"/>
      <c r="F7" s="5"/>
      <c r="G7" s="5"/>
      <c r="H7" s="5"/>
      <c r="I7" s="5"/>
      <c r="J7" s="9" t="s">
        <v>266</v>
      </c>
      <c r="K7" s="9"/>
      <c r="L7" s="11" t="s">
        <v>264</v>
      </c>
      <c r="M7" s="11"/>
      <c r="N7" s="11"/>
      <c r="O7" s="11"/>
    </row>
    <row r="8" ht="30" customHeight="1" spans="1:15">
      <c r="A8" s="4"/>
      <c r="B8" s="5"/>
      <c r="C8" s="5"/>
      <c r="D8" s="5"/>
      <c r="E8" s="5"/>
      <c r="F8" s="5"/>
      <c r="G8" s="5"/>
      <c r="H8" s="5"/>
      <c r="I8" s="5"/>
      <c r="J8" s="9" t="s">
        <v>267</v>
      </c>
      <c r="K8" s="9"/>
      <c r="L8" s="11" t="s">
        <v>264</v>
      </c>
      <c r="M8" s="11"/>
      <c r="N8" s="11"/>
      <c r="O8" s="11"/>
    </row>
    <row r="9" ht="30" customHeight="1" spans="1:15">
      <c r="A9" s="6" t="s">
        <v>268</v>
      </c>
      <c r="B9" s="6" t="s">
        <v>269</v>
      </c>
      <c r="C9" s="6" t="s">
        <v>270</v>
      </c>
      <c r="D9" s="6" t="s">
        <v>233</v>
      </c>
      <c r="E9" s="6" t="s">
        <v>271</v>
      </c>
      <c r="F9" s="6" t="s">
        <v>234</v>
      </c>
      <c r="G9" s="6" t="s">
        <v>272</v>
      </c>
      <c r="H9" s="6" t="s">
        <v>273</v>
      </c>
      <c r="I9" s="6" t="s">
        <v>274</v>
      </c>
      <c r="J9" s="2"/>
      <c r="K9" s="8"/>
      <c r="L9" s="8"/>
      <c r="M9" s="8"/>
      <c r="N9" s="8"/>
      <c r="O9" s="8"/>
    </row>
    <row r="10" ht="30" customHeight="1" spans="1:15">
      <c r="A10" s="7" t="s">
        <v>275</v>
      </c>
      <c r="B10" s="8" t="s">
        <v>276</v>
      </c>
      <c r="C10" s="8" t="s">
        <v>292</v>
      </c>
      <c r="D10" s="7" t="s">
        <v>237</v>
      </c>
      <c r="E10" s="7"/>
      <c r="F10" s="7" t="s">
        <v>288</v>
      </c>
      <c r="G10" s="7" t="s">
        <v>236</v>
      </c>
      <c r="H10" s="7" t="s">
        <v>280</v>
      </c>
      <c r="I10" s="7"/>
      <c r="J10" s="7"/>
      <c r="K10" s="7"/>
      <c r="L10" s="7"/>
      <c r="M10" s="7"/>
      <c r="N10" s="7"/>
      <c r="O10" s="7"/>
    </row>
    <row r="11" ht="30" customHeight="1" spans="1:15">
      <c r="A11" s="7" t="s">
        <v>281</v>
      </c>
      <c r="B11" s="8" t="s">
        <v>295</v>
      </c>
      <c r="C11" s="8" t="s">
        <v>344</v>
      </c>
      <c r="D11" s="7" t="s">
        <v>240</v>
      </c>
      <c r="E11" s="7"/>
      <c r="F11" s="7" t="s">
        <v>241</v>
      </c>
      <c r="G11" s="7" t="s">
        <v>239</v>
      </c>
      <c r="H11" s="7" t="s">
        <v>284</v>
      </c>
      <c r="I11" s="7"/>
      <c r="J11" s="7"/>
      <c r="K11" s="7"/>
      <c r="L11" s="7"/>
      <c r="M11" s="7"/>
      <c r="N11" s="7"/>
      <c r="O11" s="7"/>
    </row>
    <row r="12" ht="30" customHeight="1" spans="1:15">
      <c r="A12" s="7" t="s">
        <v>285</v>
      </c>
      <c r="B12" s="8" t="s">
        <v>286</v>
      </c>
      <c r="C12" s="8" t="s">
        <v>345</v>
      </c>
      <c r="D12" s="7" t="s">
        <v>240</v>
      </c>
      <c r="E12" s="7"/>
      <c r="F12" s="7" t="s">
        <v>241</v>
      </c>
      <c r="G12" s="7" t="s">
        <v>239</v>
      </c>
      <c r="H12" s="7" t="s">
        <v>288</v>
      </c>
      <c r="I12" s="7"/>
      <c r="J12" s="7"/>
      <c r="K12" s="7"/>
      <c r="L12" s="7"/>
      <c r="M12" s="7"/>
      <c r="N12" s="7"/>
      <c r="O12" s="7"/>
    </row>
  </sheetData>
  <mergeCells count="22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财政拨款收支总表</vt:lpstr>
      <vt:lpstr>一般公共预算财政拨款支出预算表</vt:lpstr>
      <vt:lpstr>一般公共预算财政拨款基本支出预算表</vt:lpstr>
      <vt:lpstr>一般公共预算“三公”经费支出表</vt:lpstr>
      <vt:lpstr>政府性基金预算支出表</vt:lpstr>
      <vt:lpstr>部门收支总表</vt:lpstr>
      <vt:lpstr>部门收入总表</vt:lpstr>
      <vt:lpstr>部门支出总表</vt:lpstr>
      <vt:lpstr>政府采购预算明细表</vt:lpstr>
      <vt:lpstr>部门（单位）整体绩效目标表</vt:lpstr>
      <vt:lpstr>团代会工作经费</vt:lpstr>
      <vt:lpstr>青年发展规划工作</vt:lpstr>
      <vt:lpstr>基层团组织工作</vt:lpstr>
      <vt:lpstr>未成年人保护委员会工作</vt:lpstr>
      <vt:lpstr>志愿服务工作</vt:lpstr>
      <vt:lpstr>青年创新创业工作</vt:lpstr>
      <vt:lpstr>共青团改革工作</vt:lpstr>
      <vt:lpstr>少工委工作</vt:lpstr>
      <vt:lpstr>共青团日常团务工作</vt:lpstr>
      <vt:lpstr>志愿者管理</vt:lpstr>
      <vt:lpstr>市校外联经费预算</vt:lpstr>
      <vt:lpstr>群团事业发展预算资金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以梦为马</cp:lastModifiedBy>
  <dcterms:created xsi:type="dcterms:W3CDTF">2023-03-10T08:16:00Z</dcterms:created>
  <dcterms:modified xsi:type="dcterms:W3CDTF">2023-03-17T08:15:54Z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9F640E908D1140A5B9604092156D46D1</vt:lpwstr>
  </property>
  <property fmtid="{D5CDD505-2E9C-101B-9397-08002B2CF9AE}" pid="3" name="KSOProductBuildVer">
    <vt:lpwstr>2052-11.1.0.13703</vt:lpwstr>
  </property>
</Properties>
</file>