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2715" windowWidth="23850" windowHeight="5835"/>
  </bookViews>
  <sheets>
    <sheet name="附件1" sheetId="2" r:id="rId1"/>
    <sheet name="附件2" sheetId="1" r:id="rId2"/>
  </sheets>
  <externalReferences>
    <externalReference r:id="rId3"/>
  </externalReferences>
  <calcPr calcId="144525"/>
  <oleSize ref="A1:H31"/>
</workbook>
</file>

<file path=xl/sharedStrings.xml><?xml version="1.0" encoding="utf-8"?>
<sst xmlns="http://schemas.openxmlformats.org/spreadsheetml/2006/main" count="88" uniqueCount="88">
  <si>
    <t>序号</t>
  </si>
  <si>
    <t>单位名称</t>
  </si>
  <si>
    <t>总人数</t>
  </si>
  <si>
    <t>乡村人口</t>
  </si>
  <si>
    <t>备注</t>
  </si>
  <si>
    <t>合计</t>
  </si>
  <si>
    <t>城口县2021年项目支出绩效目标表</t>
  </si>
  <si>
    <t>项目名称</t>
  </si>
  <si>
    <t>自然灾害救灾资金</t>
  </si>
  <si>
    <t>主管部门</t>
  </si>
  <si>
    <t>城口县财政局</t>
  </si>
  <si>
    <t>项目属性</t>
  </si>
  <si>
    <t xml:space="preserve"> 一次性项目</t>
  </si>
  <si>
    <t>项目起止时间</t>
  </si>
  <si>
    <t>2021.09-2021.12</t>
  </si>
  <si>
    <t>项目资金（万元）</t>
  </si>
  <si>
    <t>其中：财政拨款（万元）</t>
  </si>
  <si>
    <t>其它资金（万元）</t>
  </si>
  <si>
    <t>年度目标</t>
  </si>
  <si>
    <t>确保不发生因灾亡人事故，确保受灾群众妥善安置，确保道路、电力、通讯、饮水等生产生活设施的抢修有序推进,安全度汛。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</si>
  <si>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</si>
  <si>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</si>
  <si>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</si>
  <si>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</si>
  <si>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</si>
  <si>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</si>
  <si>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</si>
  <si>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保障安置受灾群众基本生活、保障因灾困难群众过度期基本生活</t>
  </si>
  <si>
    <t>转移安置、临时生活补助</t>
  </si>
  <si>
    <t>质量指标</t>
  </si>
  <si>
    <t>采购物资质量要求</t>
  </si>
  <si>
    <t>符合</t>
  </si>
  <si>
    <t>时效指标</t>
  </si>
  <si>
    <t>按期完成防汛抢险救灾和灾后重建任务</t>
  </si>
  <si>
    <t>按期完成</t>
  </si>
  <si>
    <t>成本指标</t>
  </si>
  <si>
    <t>投入抢险经费389.85万元，控制支出成本</t>
  </si>
  <si>
    <t>合理</t>
  </si>
  <si>
    <t>效益指标</t>
  </si>
  <si>
    <t>经济效益指标</t>
  </si>
  <si>
    <t>因灾造成的损失</t>
  </si>
  <si>
    <t>减少</t>
  </si>
  <si>
    <t>社会效益指标</t>
  </si>
  <si>
    <t>普及防灾减灾救灾基本常识各技能</t>
  </si>
  <si>
    <t>提升受灾困难群众抵御灾害能力</t>
  </si>
  <si>
    <t>受灾困难群众生活救助</t>
  </si>
  <si>
    <t>保障受灾困难群众基本生活</t>
  </si>
  <si>
    <t>可持续影响指标</t>
  </si>
  <si>
    <t>受灾地区生产生活秩序</t>
  </si>
  <si>
    <t>稳定</t>
  </si>
  <si>
    <t>满意度指标</t>
  </si>
  <si>
    <t>服务对象满意度指标</t>
  </si>
  <si>
    <t>附件1</t>
    <phoneticPr fontId="10" type="noConversion"/>
  </si>
  <si>
    <t>附件2</t>
    <phoneticPr fontId="12" type="noConversion"/>
  </si>
  <si>
    <t>本次安排金额</t>
    <phoneticPr fontId="10" type="noConversion"/>
  </si>
  <si>
    <t>项目实施单位</t>
    <phoneticPr fontId="12" type="noConversion"/>
  </si>
  <si>
    <t>25个乡镇（街道）</t>
    <phoneticPr fontId="12" type="noConversion"/>
  </si>
  <si>
    <t>合计</t>
    <phoneticPr fontId="10" type="noConversion"/>
  </si>
  <si>
    <t>受灾群众满意度100%，实施区域受益人群满意度100%。</t>
    <phoneticPr fontId="12" type="noConversion"/>
  </si>
  <si>
    <t>2021年乡镇（街道）自然灾害救灾资金结算下达表</t>
    <phoneticPr fontId="10" type="noConversion"/>
  </si>
  <si>
    <t>＞95%</t>
    <phoneticPr fontId="12" type="noConversion"/>
  </si>
  <si>
    <t>单位：人、万元</t>
    <phoneticPr fontId="10" type="noConversion"/>
  </si>
  <si>
    <t>预安排金额城财发〔2021〕491号</t>
    <phoneticPr fontId="10" type="noConversion"/>
  </si>
  <si>
    <r>
      <rPr>
        <sz val="14"/>
        <rFont val="方正仿宋_GBK"/>
        <family val="4"/>
        <charset val="134"/>
      </rPr>
      <t>葛城</t>
    </r>
  </si>
  <si>
    <r>
      <rPr>
        <sz val="14"/>
        <rFont val="方正仿宋_GBK"/>
        <family val="4"/>
        <charset val="134"/>
      </rPr>
      <t>复兴</t>
    </r>
  </si>
  <si>
    <r>
      <rPr>
        <sz val="14"/>
        <rFont val="方正仿宋_GBK"/>
        <family val="4"/>
        <charset val="134"/>
      </rPr>
      <t>高燕</t>
    </r>
  </si>
  <si>
    <r>
      <rPr>
        <sz val="14"/>
        <rFont val="方正仿宋_GBK"/>
        <family val="4"/>
        <charset val="134"/>
      </rPr>
      <t>龙田</t>
    </r>
  </si>
  <si>
    <r>
      <rPr>
        <sz val="14"/>
        <rFont val="方正仿宋_GBK"/>
        <family val="4"/>
        <charset val="134"/>
      </rPr>
      <t>北屏</t>
    </r>
  </si>
  <si>
    <r>
      <rPr>
        <sz val="14"/>
        <rFont val="方正仿宋_GBK"/>
        <family val="4"/>
        <charset val="134"/>
      </rPr>
      <t>巴山</t>
    </r>
  </si>
  <si>
    <r>
      <rPr>
        <sz val="14"/>
        <rFont val="方正仿宋_GBK"/>
        <family val="4"/>
        <charset val="134"/>
      </rPr>
      <t>高楠</t>
    </r>
  </si>
  <si>
    <r>
      <rPr>
        <sz val="14"/>
        <rFont val="方正仿宋_GBK"/>
        <family val="4"/>
        <charset val="134"/>
      </rPr>
      <t>左岚</t>
    </r>
  </si>
  <si>
    <r>
      <rPr>
        <sz val="14"/>
        <rFont val="方正仿宋_GBK"/>
        <family val="4"/>
        <charset val="134"/>
      </rPr>
      <t>坪坝</t>
    </r>
  </si>
  <si>
    <r>
      <rPr>
        <sz val="14"/>
        <rFont val="方正仿宋_GBK"/>
        <family val="4"/>
        <charset val="134"/>
      </rPr>
      <t>沿河</t>
    </r>
  </si>
  <si>
    <r>
      <rPr>
        <sz val="14"/>
        <rFont val="方正仿宋_GBK"/>
        <family val="4"/>
        <charset val="134"/>
      </rPr>
      <t>明通</t>
    </r>
  </si>
  <si>
    <r>
      <rPr>
        <sz val="14"/>
        <rFont val="方正仿宋_GBK"/>
        <family val="4"/>
        <charset val="134"/>
      </rPr>
      <t>鸡鸣</t>
    </r>
  </si>
  <si>
    <r>
      <rPr>
        <sz val="14"/>
        <rFont val="方正仿宋_GBK"/>
        <family val="4"/>
        <charset val="134"/>
      </rPr>
      <t>咸宜</t>
    </r>
  </si>
  <si>
    <r>
      <rPr>
        <sz val="14"/>
        <rFont val="方正仿宋_GBK"/>
        <family val="4"/>
        <charset val="134"/>
      </rPr>
      <t>周溪</t>
    </r>
  </si>
  <si>
    <r>
      <rPr>
        <sz val="14"/>
        <rFont val="方正仿宋_GBK"/>
        <family val="4"/>
        <charset val="134"/>
      </rPr>
      <t>蓼子</t>
    </r>
  </si>
  <si>
    <r>
      <rPr>
        <sz val="14"/>
        <rFont val="方正仿宋_GBK"/>
        <family val="4"/>
        <charset val="134"/>
      </rPr>
      <t>明中</t>
    </r>
  </si>
  <si>
    <r>
      <rPr>
        <sz val="14"/>
        <rFont val="方正仿宋_GBK"/>
        <family val="4"/>
        <charset val="134"/>
      </rPr>
      <t>修齐</t>
    </r>
  </si>
  <si>
    <r>
      <rPr>
        <sz val="14"/>
        <rFont val="方正仿宋_GBK"/>
        <family val="4"/>
        <charset val="134"/>
      </rPr>
      <t>治平</t>
    </r>
  </si>
  <si>
    <r>
      <rPr>
        <sz val="14"/>
        <rFont val="方正仿宋_GBK"/>
        <family val="4"/>
        <charset val="134"/>
      </rPr>
      <t>厚坪</t>
    </r>
  </si>
  <si>
    <r>
      <rPr>
        <sz val="14"/>
        <rFont val="方正仿宋_GBK"/>
        <family val="4"/>
        <charset val="134"/>
      </rPr>
      <t>岚天</t>
    </r>
  </si>
  <si>
    <r>
      <rPr>
        <sz val="14"/>
        <rFont val="方正仿宋_GBK"/>
        <family val="4"/>
        <charset val="134"/>
      </rPr>
      <t>高观</t>
    </r>
  </si>
  <si>
    <r>
      <rPr>
        <sz val="14"/>
        <rFont val="方正仿宋_GBK"/>
        <family val="4"/>
        <charset val="134"/>
      </rPr>
      <t>河鱼</t>
    </r>
  </si>
  <si>
    <r>
      <rPr>
        <sz val="14"/>
        <rFont val="方正仿宋_GBK"/>
        <family val="4"/>
        <charset val="134"/>
      </rPr>
      <t>东安</t>
    </r>
  </si>
  <si>
    <r>
      <rPr>
        <sz val="14"/>
        <rFont val="方正仿宋_GBK"/>
        <family val="4"/>
        <charset val="134"/>
      </rPr>
      <t>庙坝</t>
    </r>
  </si>
  <si>
    <r>
      <rPr>
        <sz val="14"/>
        <rFont val="方正仿宋_GBK"/>
        <family val="4"/>
        <charset val="134"/>
      </rPr>
      <t>双河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</si>
</sst>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);[Red]\(0\)"/>
    <numFmt numFmtId="178" formatCode="0.00_);[Red]\(0.00\)"/>
  </numFmts>
  <fonts count="16" x14ac:knownFonts="1">
    <font>
      <sz val="12"/>
      <name val="宋体"/>
      <charset val="134"/>
    </font>
    <font>
      <b/>
      <sz val="16"/>
      <name val="宋体"/>
      <family val="3"/>
      <charset val="134"/>
    </font>
    <font>
      <b/>
      <sz val="12"/>
      <name val="方正仿宋_GBK"/>
      <family val="4"/>
      <charset val="134"/>
    </font>
    <font>
      <sz val="12"/>
      <name val="方正仿宋_GBK"/>
      <family val="4"/>
      <charset val="134"/>
    </font>
    <font>
      <sz val="10.5"/>
      <name val="方正仿宋_GBK"/>
      <family val="4"/>
      <charset val="134"/>
    </font>
    <font>
      <sz val="10"/>
      <name val="Arial"/>
      <family val="2"/>
    </font>
    <font>
      <sz val="14"/>
      <name val="方正仿宋_GBK"/>
      <family val="4"/>
      <charset val="134"/>
    </font>
    <font>
      <sz val="18"/>
      <name val="方正小标宋_GBK"/>
      <family val="4"/>
      <charset val="134"/>
    </font>
    <font>
      <b/>
      <sz val="14"/>
      <name val="方正仿宋_GBK"/>
      <family val="4"/>
      <charset val="134"/>
    </font>
    <font>
      <b/>
      <sz val="14"/>
      <color indexed="8"/>
      <name val="方正仿宋_GBK"/>
      <family val="4"/>
      <charset val="134"/>
    </font>
    <font>
      <sz val="9"/>
      <name val="宋体"/>
      <family val="3"/>
      <charset val="134"/>
    </font>
    <font>
      <sz val="14"/>
      <name val="方正黑体_GBK"/>
      <family val="4"/>
      <charset val="134"/>
    </font>
    <font>
      <sz val="9"/>
      <name val="宋体"/>
      <family val="3"/>
      <charset val="134"/>
    </font>
    <font>
      <sz val="12"/>
      <name val="方正黑体_GBK"/>
      <family val="4"/>
      <charset val="134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77" fontId="15" fillId="0" borderId="1" xfId="2" applyNumberFormat="1" applyFont="1" applyFill="1" applyBorder="1" applyAlignment="1" applyProtection="1">
      <alignment horizontal="center" vertical="center" wrapText="1"/>
    </xf>
    <xf numFmtId="178" fontId="15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/>
    </xf>
    <xf numFmtId="0" fontId="8" fillId="0" borderId="4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_Sheet1" xfId="1"/>
    <cellStyle name="常规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463;&#28798;&#36164;&#37329;&#38656;&#27714;&#34920;&#65288;20200720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乡镇明细"/>
      <sheetName val="村社明细"/>
    </sheetNames>
    <sheetDataSet>
      <sheetData sheetId="0">
        <row r="1">
          <cell r="A1" t="str">
            <v>受灾资金需求测算表</v>
          </cell>
        </row>
        <row r="2">
          <cell r="B2" t="str">
            <v>总人数</v>
          </cell>
          <cell r="C2" t="str">
            <v>乡村人口</v>
          </cell>
        </row>
        <row r="3">
          <cell r="A3" t="str">
            <v>城口县</v>
          </cell>
          <cell r="B3">
            <v>251502</v>
          </cell>
          <cell r="C3">
            <v>180660</v>
          </cell>
        </row>
        <row r="4">
          <cell r="A4" t="str">
            <v>葛城</v>
          </cell>
          <cell r="B4">
            <v>29458</v>
          </cell>
          <cell r="C4">
            <v>3271</v>
          </cell>
        </row>
        <row r="5">
          <cell r="A5" t="str">
            <v>复兴</v>
          </cell>
          <cell r="B5">
            <v>11721</v>
          </cell>
          <cell r="C5">
            <v>2226</v>
          </cell>
        </row>
        <row r="6">
          <cell r="A6" t="str">
            <v>巴山</v>
          </cell>
          <cell r="B6">
            <v>13355</v>
          </cell>
          <cell r="C6">
            <v>9962</v>
          </cell>
        </row>
        <row r="7">
          <cell r="A7" t="str">
            <v>高楠</v>
          </cell>
          <cell r="B7">
            <v>6564</v>
          </cell>
          <cell r="C7">
            <v>5150</v>
          </cell>
        </row>
        <row r="8">
          <cell r="A8" t="str">
            <v>左岚</v>
          </cell>
          <cell r="B8">
            <v>7305</v>
          </cell>
          <cell r="C8">
            <v>7305</v>
          </cell>
        </row>
        <row r="9">
          <cell r="A9" t="str">
            <v>坪坝</v>
          </cell>
          <cell r="B9">
            <v>11980</v>
          </cell>
          <cell r="C9">
            <v>4468</v>
          </cell>
        </row>
        <row r="10">
          <cell r="A10" t="str">
            <v>沿河</v>
          </cell>
          <cell r="B10">
            <v>8306</v>
          </cell>
          <cell r="C10">
            <v>8306</v>
          </cell>
        </row>
        <row r="11">
          <cell r="A11" t="str">
            <v>明通</v>
          </cell>
          <cell r="B11">
            <v>7996</v>
          </cell>
          <cell r="C11">
            <v>4802</v>
          </cell>
        </row>
        <row r="12">
          <cell r="A12" t="str">
            <v>鸡鸣</v>
          </cell>
          <cell r="B12">
            <v>5536</v>
          </cell>
          <cell r="C12">
            <v>5505</v>
          </cell>
        </row>
        <row r="13">
          <cell r="A13" t="str">
            <v>周溪</v>
          </cell>
          <cell r="B13">
            <v>6508</v>
          </cell>
          <cell r="C13">
            <v>6430</v>
          </cell>
        </row>
        <row r="14">
          <cell r="A14" t="str">
            <v>明中</v>
          </cell>
          <cell r="B14">
            <v>6292</v>
          </cell>
          <cell r="C14">
            <v>6292</v>
          </cell>
        </row>
        <row r="15">
          <cell r="A15" t="str">
            <v>咸宜</v>
          </cell>
          <cell r="B15">
            <v>11133</v>
          </cell>
          <cell r="C15">
            <v>8831</v>
          </cell>
        </row>
        <row r="16">
          <cell r="A16" t="str">
            <v>蓼子</v>
          </cell>
          <cell r="B16">
            <v>12305</v>
          </cell>
          <cell r="C16">
            <v>12305</v>
          </cell>
        </row>
        <row r="17">
          <cell r="A17" t="str">
            <v>修齐</v>
          </cell>
          <cell r="B17">
            <v>18319</v>
          </cell>
          <cell r="C17">
            <v>14232</v>
          </cell>
        </row>
        <row r="18">
          <cell r="A18" t="str">
            <v>治平</v>
          </cell>
          <cell r="B18">
            <v>4755</v>
          </cell>
          <cell r="C18">
            <v>4755</v>
          </cell>
        </row>
        <row r="19">
          <cell r="A19" t="str">
            <v>厚坪</v>
          </cell>
          <cell r="B19">
            <v>6915</v>
          </cell>
          <cell r="C19">
            <v>6915</v>
          </cell>
        </row>
        <row r="20">
          <cell r="A20" t="str">
            <v>岚天</v>
          </cell>
          <cell r="B20">
            <v>3449</v>
          </cell>
          <cell r="C20">
            <v>3449</v>
          </cell>
        </row>
        <row r="21">
          <cell r="A21" t="str">
            <v>高观</v>
          </cell>
          <cell r="B21">
            <v>9425</v>
          </cell>
          <cell r="C21">
            <v>6760</v>
          </cell>
        </row>
        <row r="22">
          <cell r="A22" t="str">
            <v>河鱼</v>
          </cell>
          <cell r="B22">
            <v>4787</v>
          </cell>
          <cell r="C22">
            <v>4787</v>
          </cell>
        </row>
        <row r="23">
          <cell r="A23" t="str">
            <v>庙坝</v>
          </cell>
          <cell r="B23">
            <v>12898</v>
          </cell>
          <cell r="C23">
            <v>7154</v>
          </cell>
        </row>
        <row r="24">
          <cell r="A24" t="str">
            <v>北屏</v>
          </cell>
          <cell r="B24">
            <v>6937</v>
          </cell>
          <cell r="C24">
            <v>6933</v>
          </cell>
        </row>
        <row r="25">
          <cell r="A25" t="str">
            <v>龙田</v>
          </cell>
          <cell r="B25">
            <v>9195</v>
          </cell>
          <cell r="C25">
            <v>7653</v>
          </cell>
        </row>
        <row r="26">
          <cell r="A26" t="str">
            <v>东安</v>
          </cell>
          <cell r="B26">
            <v>10173</v>
          </cell>
          <cell r="C26">
            <v>8739</v>
          </cell>
        </row>
        <row r="27">
          <cell r="A27" t="str">
            <v>高燕</v>
          </cell>
          <cell r="B27">
            <v>15937</v>
          </cell>
          <cell r="C27">
            <v>14177</v>
          </cell>
        </row>
        <row r="28">
          <cell r="A28" t="str">
            <v>双河</v>
          </cell>
          <cell r="B28">
            <v>10253</v>
          </cell>
          <cell r="C28">
            <v>10253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7" zoomScaleNormal="100" zoomScaleSheetLayoutView="100" workbookViewId="0">
      <selection activeCell="M12" sqref="M12"/>
    </sheetView>
  </sheetViews>
  <sheetFormatPr defaultColWidth="8" defaultRowHeight="15.75" x14ac:dyDescent="0.25"/>
  <cols>
    <col min="1" max="1" width="7.75" style="8" customWidth="1"/>
    <col min="2" max="2" width="12.75" style="8" customWidth="1"/>
    <col min="3" max="4" width="12.125" style="8" customWidth="1"/>
    <col min="5" max="5" width="17.5" style="8" customWidth="1"/>
    <col min="6" max="7" width="10.75" style="8" customWidth="1"/>
    <col min="8" max="8" width="8.125" style="8" customWidth="1"/>
    <col min="9" max="16384" width="8" style="5"/>
  </cols>
  <sheetData>
    <row r="1" spans="1:8" ht="27" customHeight="1" x14ac:dyDescent="0.25">
      <c r="A1" s="12" t="s">
        <v>52</v>
      </c>
    </row>
    <row r="2" spans="1:8" ht="42" customHeight="1" x14ac:dyDescent="0.2">
      <c r="A2" s="20" t="s">
        <v>59</v>
      </c>
      <c r="B2" s="20"/>
      <c r="C2" s="20"/>
      <c r="D2" s="20"/>
      <c r="E2" s="20"/>
      <c r="F2" s="20"/>
      <c r="G2" s="20"/>
      <c r="H2" s="20"/>
    </row>
    <row r="3" spans="1:8" ht="21" customHeight="1" x14ac:dyDescent="0.25">
      <c r="A3" s="31" t="s">
        <v>61</v>
      </c>
      <c r="B3" s="31"/>
      <c r="C3" s="31"/>
      <c r="D3" s="31"/>
      <c r="E3" s="31"/>
      <c r="F3" s="31"/>
      <c r="G3" s="31"/>
      <c r="H3" s="31"/>
    </row>
    <row r="4" spans="1:8" ht="30" customHeight="1" x14ac:dyDescent="0.2">
      <c r="A4" s="22" t="s">
        <v>0</v>
      </c>
      <c r="B4" s="24" t="s">
        <v>1</v>
      </c>
      <c r="C4" s="26" t="s">
        <v>2</v>
      </c>
      <c r="D4" s="26" t="s">
        <v>3</v>
      </c>
      <c r="E4" s="28" t="s">
        <v>62</v>
      </c>
      <c r="F4" s="32" t="s">
        <v>54</v>
      </c>
      <c r="G4" s="32" t="s">
        <v>57</v>
      </c>
      <c r="H4" s="29" t="s">
        <v>4</v>
      </c>
    </row>
    <row r="5" spans="1:8" s="6" customFormat="1" ht="43.5" customHeight="1" x14ac:dyDescent="0.2">
      <c r="A5" s="23"/>
      <c r="B5" s="25"/>
      <c r="C5" s="27"/>
      <c r="D5" s="27"/>
      <c r="E5" s="28"/>
      <c r="F5" s="33"/>
      <c r="G5" s="33"/>
      <c r="H5" s="30"/>
    </row>
    <row r="6" spans="1:8" s="7" customFormat="1" ht="32.1" customHeight="1" x14ac:dyDescent="0.2">
      <c r="A6" s="21" t="s">
        <v>5</v>
      </c>
      <c r="B6" s="21"/>
      <c r="C6" s="9">
        <f>SUM(C7:C31)</f>
        <v>251502</v>
      </c>
      <c r="D6" s="9">
        <f>SUM(D7:D31)</f>
        <v>180660</v>
      </c>
      <c r="E6" s="10">
        <f>SUM(E7:E31)</f>
        <v>389.85</v>
      </c>
      <c r="F6" s="10">
        <f>SUM(F7:F31)</f>
        <v>12</v>
      </c>
      <c r="G6" s="10">
        <f>SUM(G7:G31)</f>
        <v>401.85</v>
      </c>
      <c r="H6" s="11"/>
    </row>
    <row r="7" spans="1:8" s="7" customFormat="1" ht="39.950000000000003" customHeight="1" x14ac:dyDescent="0.2">
      <c r="A7" s="15">
        <v>1</v>
      </c>
      <c r="B7" s="16" t="s">
        <v>63</v>
      </c>
      <c r="C7" s="18">
        <f>VLOOKUP(B:B,[1]乡镇明细!$A$1:$B$65536,2,FALSE)</f>
        <v>29458</v>
      </c>
      <c r="D7" s="18">
        <f>VLOOKUP(B:B,[1]乡镇明细!$A$1:$C$65536,3,FALSE)</f>
        <v>3271</v>
      </c>
      <c r="E7" s="19">
        <v>10</v>
      </c>
      <c r="F7" s="19"/>
      <c r="G7" s="19">
        <f>E7+F7</f>
        <v>10</v>
      </c>
      <c r="H7" s="17"/>
    </row>
    <row r="8" spans="1:8" s="7" customFormat="1" ht="39.950000000000003" customHeight="1" x14ac:dyDescent="0.2">
      <c r="A8" s="15">
        <v>2</v>
      </c>
      <c r="B8" s="16" t="s">
        <v>64</v>
      </c>
      <c r="C8" s="18">
        <f>VLOOKUP(B:B,[1]乡镇明细!$A$1:$B$65536,2,FALSE)</f>
        <v>11721</v>
      </c>
      <c r="D8" s="18">
        <f>VLOOKUP(B:B,[1]乡镇明细!$A$1:$C$65536,3,FALSE)</f>
        <v>2226</v>
      </c>
      <c r="E8" s="19">
        <v>10</v>
      </c>
      <c r="F8" s="19"/>
      <c r="G8" s="19">
        <f t="shared" ref="G8:G31" si="0">E8+F8</f>
        <v>10</v>
      </c>
      <c r="H8" s="17"/>
    </row>
    <row r="9" spans="1:8" s="7" customFormat="1" ht="39.950000000000003" customHeight="1" x14ac:dyDescent="0.2">
      <c r="A9" s="15">
        <v>3</v>
      </c>
      <c r="B9" s="16" t="s">
        <v>65</v>
      </c>
      <c r="C9" s="18">
        <f>VLOOKUP(B:B,[1]乡镇明细!$A$1:$B$65536,2,FALSE)</f>
        <v>15937</v>
      </c>
      <c r="D9" s="18">
        <f>VLOOKUP(B:B,[1]乡镇明细!$A$1:$C$65536,3,FALSE)</f>
        <v>14177</v>
      </c>
      <c r="E9" s="19">
        <v>20</v>
      </c>
      <c r="F9" s="19"/>
      <c r="G9" s="19">
        <f t="shared" si="0"/>
        <v>20</v>
      </c>
      <c r="H9" s="17"/>
    </row>
    <row r="10" spans="1:8" s="7" customFormat="1" ht="39.950000000000003" customHeight="1" x14ac:dyDescent="0.2">
      <c r="A10" s="15">
        <v>4</v>
      </c>
      <c r="B10" s="16" t="s">
        <v>66</v>
      </c>
      <c r="C10" s="18">
        <f>VLOOKUP(B:B,[1]乡镇明细!$A$1:$B$65536,2,FALSE)</f>
        <v>9195</v>
      </c>
      <c r="D10" s="18">
        <f>VLOOKUP(B:B,[1]乡镇明细!$A$1:$C$65536,3,FALSE)</f>
        <v>7653</v>
      </c>
      <c r="E10" s="19">
        <v>10</v>
      </c>
      <c r="F10" s="19"/>
      <c r="G10" s="19">
        <f t="shared" si="0"/>
        <v>10</v>
      </c>
      <c r="H10" s="17"/>
    </row>
    <row r="11" spans="1:8" s="7" customFormat="1" ht="39.950000000000003" customHeight="1" x14ac:dyDescent="0.2">
      <c r="A11" s="15">
        <v>5</v>
      </c>
      <c r="B11" s="16" t="s">
        <v>67</v>
      </c>
      <c r="C11" s="18">
        <f>VLOOKUP(B:B,[1]乡镇明细!$A$1:$B$65536,2,FALSE)</f>
        <v>6937</v>
      </c>
      <c r="D11" s="18">
        <f>VLOOKUP(B:B,[1]乡镇明细!$A$1:$C$65536,3,FALSE)</f>
        <v>6933</v>
      </c>
      <c r="E11" s="19">
        <v>11.3</v>
      </c>
      <c r="F11" s="19"/>
      <c r="G11" s="19">
        <f t="shared" si="0"/>
        <v>11.3</v>
      </c>
      <c r="H11" s="17"/>
    </row>
    <row r="12" spans="1:8" s="7" customFormat="1" ht="39.950000000000003" customHeight="1" x14ac:dyDescent="0.2">
      <c r="A12" s="15">
        <v>6</v>
      </c>
      <c r="B12" s="16" t="s">
        <v>68</v>
      </c>
      <c r="C12" s="18">
        <f>VLOOKUP(B:B,[1]乡镇明细!$A$1:$B$65536,2,FALSE)</f>
        <v>13355</v>
      </c>
      <c r="D12" s="18">
        <f>VLOOKUP(B:B,[1]乡镇明细!$A$1:$C$65536,3,FALSE)</f>
        <v>9962</v>
      </c>
      <c r="E12" s="19">
        <v>30</v>
      </c>
      <c r="F12" s="19"/>
      <c r="G12" s="19">
        <f t="shared" si="0"/>
        <v>30</v>
      </c>
      <c r="H12" s="17"/>
    </row>
    <row r="13" spans="1:8" s="7" customFormat="1" ht="39.950000000000003" customHeight="1" x14ac:dyDescent="0.2">
      <c r="A13" s="15">
        <v>7</v>
      </c>
      <c r="B13" s="16" t="s">
        <v>69</v>
      </c>
      <c r="C13" s="18">
        <f>VLOOKUP(B:B,[1]乡镇明细!$A$1:$B$65536,2,FALSE)</f>
        <v>6564</v>
      </c>
      <c r="D13" s="18">
        <f>VLOOKUP(B:B,[1]乡镇明细!$A$1:$C$65536,3,FALSE)</f>
        <v>5150</v>
      </c>
      <c r="E13" s="19">
        <v>10</v>
      </c>
      <c r="F13" s="19"/>
      <c r="G13" s="19">
        <f t="shared" si="0"/>
        <v>10</v>
      </c>
      <c r="H13" s="17"/>
    </row>
    <row r="14" spans="1:8" s="7" customFormat="1" ht="39.950000000000003" customHeight="1" x14ac:dyDescent="0.2">
      <c r="A14" s="15">
        <v>8</v>
      </c>
      <c r="B14" s="16" t="s">
        <v>70</v>
      </c>
      <c r="C14" s="18">
        <f>VLOOKUP(B:B,[1]乡镇明细!$A$1:$B$65536,2,FALSE)</f>
        <v>7305</v>
      </c>
      <c r="D14" s="18">
        <f>VLOOKUP(B:B,[1]乡镇明细!$A$1:$C$65536,3,FALSE)</f>
        <v>7305</v>
      </c>
      <c r="E14" s="19">
        <v>10</v>
      </c>
      <c r="F14" s="19"/>
      <c r="G14" s="19">
        <f t="shared" si="0"/>
        <v>10</v>
      </c>
      <c r="H14" s="17"/>
    </row>
    <row r="15" spans="1:8" s="7" customFormat="1" ht="39.950000000000003" customHeight="1" x14ac:dyDescent="0.2">
      <c r="A15" s="15">
        <v>9</v>
      </c>
      <c r="B15" s="16" t="s">
        <v>71</v>
      </c>
      <c r="C15" s="18">
        <f>VLOOKUP(B:B,[1]乡镇明细!$A$1:$B$65536,2,FALSE)</f>
        <v>11980</v>
      </c>
      <c r="D15" s="18">
        <f>VLOOKUP(B:B,[1]乡镇明细!$A$1:$C$65536,3,FALSE)</f>
        <v>4468</v>
      </c>
      <c r="E15" s="19">
        <v>20</v>
      </c>
      <c r="F15" s="19"/>
      <c r="G15" s="19">
        <f t="shared" si="0"/>
        <v>20</v>
      </c>
      <c r="H15" s="17"/>
    </row>
    <row r="16" spans="1:8" s="7" customFormat="1" ht="39.950000000000003" customHeight="1" x14ac:dyDescent="0.2">
      <c r="A16" s="15">
        <v>10</v>
      </c>
      <c r="B16" s="16" t="s">
        <v>72</v>
      </c>
      <c r="C16" s="18">
        <f>VLOOKUP(B:B,[1]乡镇明细!$A$1:$B$65536,2,FALSE)</f>
        <v>8306</v>
      </c>
      <c r="D16" s="18">
        <f>VLOOKUP(B:B,[1]乡镇明细!$A$1:$C$65536,3,FALSE)</f>
        <v>8306</v>
      </c>
      <c r="E16" s="19">
        <v>10</v>
      </c>
      <c r="F16" s="19"/>
      <c r="G16" s="19">
        <f t="shared" si="0"/>
        <v>10</v>
      </c>
      <c r="H16" s="17"/>
    </row>
    <row r="17" spans="1:8" s="7" customFormat="1" ht="39.950000000000003" customHeight="1" x14ac:dyDescent="0.2">
      <c r="A17" s="15">
        <v>11</v>
      </c>
      <c r="B17" s="16" t="s">
        <v>73</v>
      </c>
      <c r="C17" s="18">
        <f>VLOOKUP(B:B,[1]乡镇明细!$A$1:$B$65536,2,FALSE)</f>
        <v>7996</v>
      </c>
      <c r="D17" s="18">
        <f>VLOOKUP(B:B,[1]乡镇明细!$A$1:$C$65536,3,FALSE)</f>
        <v>4802</v>
      </c>
      <c r="E17" s="19">
        <v>10</v>
      </c>
      <c r="F17" s="19"/>
      <c r="G17" s="19">
        <f t="shared" si="0"/>
        <v>10</v>
      </c>
      <c r="H17" s="17"/>
    </row>
    <row r="18" spans="1:8" s="7" customFormat="1" ht="39.950000000000003" customHeight="1" x14ac:dyDescent="0.2">
      <c r="A18" s="15">
        <v>12</v>
      </c>
      <c r="B18" s="16" t="s">
        <v>74</v>
      </c>
      <c r="C18" s="18">
        <f>VLOOKUP(B:B,[1]乡镇明细!$A$1:$B$65536,2,FALSE)</f>
        <v>5536</v>
      </c>
      <c r="D18" s="18">
        <f>VLOOKUP(B:B,[1]乡镇明细!$A$1:$C$65536,3,FALSE)</f>
        <v>5505</v>
      </c>
      <c r="E18" s="19">
        <v>10</v>
      </c>
      <c r="F18" s="19"/>
      <c r="G18" s="19">
        <f t="shared" si="0"/>
        <v>10</v>
      </c>
      <c r="H18" s="17"/>
    </row>
    <row r="19" spans="1:8" s="7" customFormat="1" ht="39.950000000000003" customHeight="1" x14ac:dyDescent="0.2">
      <c r="A19" s="15">
        <v>13</v>
      </c>
      <c r="B19" s="16" t="s">
        <v>75</v>
      </c>
      <c r="C19" s="18">
        <f>VLOOKUP(B:B,[1]乡镇明细!$A$1:$B$65536,2,FALSE)</f>
        <v>11133</v>
      </c>
      <c r="D19" s="18">
        <f>VLOOKUP(B:B,[1]乡镇明细!$A$1:$C$65536,3,FALSE)</f>
        <v>8831</v>
      </c>
      <c r="E19" s="19">
        <v>20</v>
      </c>
      <c r="F19" s="19"/>
      <c r="G19" s="19">
        <f t="shared" si="0"/>
        <v>20</v>
      </c>
      <c r="H19" s="17"/>
    </row>
    <row r="20" spans="1:8" s="7" customFormat="1" ht="39.950000000000003" customHeight="1" x14ac:dyDescent="0.2">
      <c r="A20" s="15">
        <v>14</v>
      </c>
      <c r="B20" s="16" t="s">
        <v>76</v>
      </c>
      <c r="C20" s="18">
        <f>VLOOKUP(B:B,[1]乡镇明细!$A$1:$B$65536,2,FALSE)</f>
        <v>6508</v>
      </c>
      <c r="D20" s="18">
        <f>VLOOKUP(B:B,[1]乡镇明细!$A$1:$C$65536,3,FALSE)</f>
        <v>6430</v>
      </c>
      <c r="E20" s="19">
        <v>5.25</v>
      </c>
      <c r="F20" s="19">
        <v>4</v>
      </c>
      <c r="G20" s="19">
        <f t="shared" si="0"/>
        <v>9.25</v>
      </c>
      <c r="H20" s="17"/>
    </row>
    <row r="21" spans="1:8" s="7" customFormat="1" ht="39.950000000000003" customHeight="1" x14ac:dyDescent="0.2">
      <c r="A21" s="15">
        <v>15</v>
      </c>
      <c r="B21" s="16" t="s">
        <v>77</v>
      </c>
      <c r="C21" s="18">
        <f>VLOOKUP(B:B,[1]乡镇明细!$A$1:$B$65536,2,FALSE)</f>
        <v>12305</v>
      </c>
      <c r="D21" s="18">
        <f>VLOOKUP(B:B,[1]乡镇明细!$A$1:$C$65536,3,FALSE)</f>
        <v>12305</v>
      </c>
      <c r="E21" s="19">
        <v>20</v>
      </c>
      <c r="F21" s="19"/>
      <c r="G21" s="19">
        <f t="shared" si="0"/>
        <v>20</v>
      </c>
      <c r="H21" s="17"/>
    </row>
    <row r="22" spans="1:8" s="7" customFormat="1" ht="39.950000000000003" customHeight="1" x14ac:dyDescent="0.2">
      <c r="A22" s="15">
        <v>16</v>
      </c>
      <c r="B22" s="16" t="s">
        <v>78</v>
      </c>
      <c r="C22" s="18">
        <f>VLOOKUP(B:B,[1]乡镇明细!$A$1:$B$65536,2,FALSE)</f>
        <v>6292</v>
      </c>
      <c r="D22" s="18">
        <f>VLOOKUP(B:B,[1]乡镇明细!$A$1:$C$65536,3,FALSE)</f>
        <v>6292</v>
      </c>
      <c r="E22" s="19">
        <v>20</v>
      </c>
      <c r="F22" s="19"/>
      <c r="G22" s="19">
        <f t="shared" si="0"/>
        <v>20</v>
      </c>
      <c r="H22" s="17"/>
    </row>
    <row r="23" spans="1:8" s="7" customFormat="1" ht="39.950000000000003" customHeight="1" x14ac:dyDescent="0.2">
      <c r="A23" s="15">
        <v>17</v>
      </c>
      <c r="B23" s="16" t="s">
        <v>79</v>
      </c>
      <c r="C23" s="18">
        <f>VLOOKUP(B:B,[1]乡镇明细!$A$1:$B$65536,2,FALSE)</f>
        <v>18319</v>
      </c>
      <c r="D23" s="18">
        <f>VLOOKUP(B:B,[1]乡镇明细!$A$1:$C$65536,3,FALSE)</f>
        <v>14232</v>
      </c>
      <c r="E23" s="19">
        <v>20</v>
      </c>
      <c r="F23" s="19"/>
      <c r="G23" s="19">
        <f t="shared" si="0"/>
        <v>20</v>
      </c>
      <c r="H23" s="17"/>
    </row>
    <row r="24" spans="1:8" s="7" customFormat="1" ht="39.950000000000003" customHeight="1" x14ac:dyDescent="0.2">
      <c r="A24" s="15">
        <v>18</v>
      </c>
      <c r="B24" s="16" t="s">
        <v>80</v>
      </c>
      <c r="C24" s="18">
        <f>VLOOKUP(B:B,[1]乡镇明细!$A$1:$B$65536,2,FALSE)</f>
        <v>4755</v>
      </c>
      <c r="D24" s="18">
        <f>VLOOKUP(B:B,[1]乡镇明细!$A$1:$C$65536,3,FALSE)</f>
        <v>4755</v>
      </c>
      <c r="E24" s="19">
        <v>50</v>
      </c>
      <c r="F24" s="19"/>
      <c r="G24" s="19">
        <f t="shared" si="0"/>
        <v>50</v>
      </c>
      <c r="H24" s="17"/>
    </row>
    <row r="25" spans="1:8" s="7" customFormat="1" ht="39.950000000000003" customHeight="1" x14ac:dyDescent="0.2">
      <c r="A25" s="15">
        <v>19</v>
      </c>
      <c r="B25" s="16" t="s">
        <v>81</v>
      </c>
      <c r="C25" s="18">
        <f>VLOOKUP(B:B,[1]乡镇明细!$A$1:$B$65536,2,FALSE)</f>
        <v>6915</v>
      </c>
      <c r="D25" s="18">
        <f>VLOOKUP(B:B,[1]乡镇明细!$A$1:$C$65536,3,FALSE)</f>
        <v>6915</v>
      </c>
      <c r="E25" s="19">
        <v>15</v>
      </c>
      <c r="F25" s="19">
        <v>3</v>
      </c>
      <c r="G25" s="19">
        <f t="shared" si="0"/>
        <v>18</v>
      </c>
      <c r="H25" s="17"/>
    </row>
    <row r="26" spans="1:8" s="7" customFormat="1" ht="39.950000000000003" customHeight="1" x14ac:dyDescent="0.2">
      <c r="A26" s="15">
        <v>20</v>
      </c>
      <c r="B26" s="16" t="s">
        <v>82</v>
      </c>
      <c r="C26" s="18">
        <f>VLOOKUP(B:B,[1]乡镇明细!$A$1:$B$65536,2,FALSE)</f>
        <v>3449</v>
      </c>
      <c r="D26" s="18">
        <f>VLOOKUP(B:B,[1]乡镇明细!$A$1:$C$65536,3,FALSE)</f>
        <v>3449</v>
      </c>
      <c r="E26" s="19">
        <v>3.6</v>
      </c>
      <c r="F26" s="19"/>
      <c r="G26" s="19">
        <f t="shared" si="0"/>
        <v>3.6</v>
      </c>
      <c r="H26" s="17"/>
    </row>
    <row r="27" spans="1:8" s="7" customFormat="1" ht="39.950000000000003" customHeight="1" x14ac:dyDescent="0.2">
      <c r="A27" s="15">
        <v>21</v>
      </c>
      <c r="B27" s="16" t="s">
        <v>83</v>
      </c>
      <c r="C27" s="18">
        <f>VLOOKUP(B:B,[1]乡镇明细!$A$1:$B$65536,2,FALSE)</f>
        <v>9425</v>
      </c>
      <c r="D27" s="18">
        <f>VLOOKUP(B:B,[1]乡镇明细!$A$1:$C$65536,3,FALSE)</f>
        <v>6760</v>
      </c>
      <c r="E27" s="19">
        <v>30</v>
      </c>
      <c r="F27" s="19"/>
      <c r="G27" s="19">
        <f t="shared" si="0"/>
        <v>30</v>
      </c>
      <c r="H27" s="17"/>
    </row>
    <row r="28" spans="1:8" s="7" customFormat="1" ht="39.950000000000003" customHeight="1" x14ac:dyDescent="0.2">
      <c r="A28" s="15">
        <v>22</v>
      </c>
      <c r="B28" s="16" t="s">
        <v>84</v>
      </c>
      <c r="C28" s="18">
        <f>VLOOKUP(B:B,[1]乡镇明细!$A$1:$B$65536,2,FALSE)</f>
        <v>4787</v>
      </c>
      <c r="D28" s="18">
        <f>VLOOKUP(B:B,[1]乡镇明细!$A$1:$C$65536,3,FALSE)</f>
        <v>4787</v>
      </c>
      <c r="E28" s="19">
        <v>9.6999999999999993</v>
      </c>
      <c r="F28" s="19"/>
      <c r="G28" s="19">
        <f t="shared" si="0"/>
        <v>9.6999999999999993</v>
      </c>
      <c r="H28" s="17"/>
    </row>
    <row r="29" spans="1:8" s="7" customFormat="1" ht="39.950000000000003" customHeight="1" x14ac:dyDescent="0.2">
      <c r="A29" s="15">
        <v>23</v>
      </c>
      <c r="B29" s="16" t="s">
        <v>85</v>
      </c>
      <c r="C29" s="18">
        <f>VLOOKUP(B:B,[1]乡镇明细!$A$1:$B$65536,2,FALSE)</f>
        <v>10173</v>
      </c>
      <c r="D29" s="18">
        <f>VLOOKUP(B:B,[1]乡镇明细!$A$1:$C$65536,3,FALSE)</f>
        <v>8739</v>
      </c>
      <c r="E29" s="19">
        <v>5</v>
      </c>
      <c r="F29" s="19">
        <v>5</v>
      </c>
      <c r="G29" s="19">
        <f t="shared" si="0"/>
        <v>10</v>
      </c>
      <c r="H29" s="17"/>
    </row>
    <row r="30" spans="1:8" s="7" customFormat="1" ht="39.950000000000003" customHeight="1" x14ac:dyDescent="0.2">
      <c r="A30" s="15">
        <v>24</v>
      </c>
      <c r="B30" s="16" t="s">
        <v>86</v>
      </c>
      <c r="C30" s="18">
        <f>VLOOKUP(B:B,[1]乡镇明细!$A$1:$B$65536,2,FALSE)</f>
        <v>12898</v>
      </c>
      <c r="D30" s="18">
        <f>VLOOKUP(B:B,[1]乡镇明细!$A$1:$C$65536,3,FALSE)</f>
        <v>7154</v>
      </c>
      <c r="E30" s="19">
        <v>10</v>
      </c>
      <c r="F30" s="19"/>
      <c r="G30" s="19">
        <f t="shared" si="0"/>
        <v>10</v>
      </c>
      <c r="H30" s="17"/>
    </row>
    <row r="31" spans="1:8" s="7" customFormat="1" ht="39.950000000000003" customHeight="1" x14ac:dyDescent="0.2">
      <c r="A31" s="15">
        <v>25</v>
      </c>
      <c r="B31" s="16" t="s">
        <v>87</v>
      </c>
      <c r="C31" s="18">
        <f>VLOOKUP(B:B,[1]乡镇明细!$A$1:$B$65536,2,FALSE)</f>
        <v>10253</v>
      </c>
      <c r="D31" s="18">
        <f>VLOOKUP(B:B,[1]乡镇明细!$A$1:$C$65536,3,FALSE)</f>
        <v>10253</v>
      </c>
      <c r="E31" s="19">
        <v>20</v>
      </c>
      <c r="F31" s="19"/>
      <c r="G31" s="19">
        <f t="shared" si="0"/>
        <v>20</v>
      </c>
      <c r="H31" s="17"/>
    </row>
  </sheetData>
  <mergeCells count="11">
    <mergeCell ref="A2:H2"/>
    <mergeCell ref="A6:B6"/>
    <mergeCell ref="A4:A5"/>
    <mergeCell ref="B4:B5"/>
    <mergeCell ref="C4:C5"/>
    <mergeCell ref="D4:D5"/>
    <mergeCell ref="E4:E5"/>
    <mergeCell ref="H4:H5"/>
    <mergeCell ref="A3:H3"/>
    <mergeCell ref="F4:F5"/>
    <mergeCell ref="G4:G5"/>
  </mergeCells>
  <phoneticPr fontId="10" type="noConversion"/>
  <pageMargins left="0.25" right="0.25" top="0.75" bottom="0.75" header="0.3" footer="0.3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C6" sqref="C6:C7"/>
    </sheetView>
  </sheetViews>
  <sheetFormatPr defaultColWidth="9" defaultRowHeight="14.25" x14ac:dyDescent="0.15"/>
  <cols>
    <col min="1" max="1" width="9.125" customWidth="1"/>
    <col min="2" max="2" width="13.25" customWidth="1"/>
    <col min="3" max="3" width="18.25" customWidth="1"/>
    <col min="4" max="4" width="22.875" customWidth="1"/>
    <col min="5" max="5" width="21" customWidth="1"/>
  </cols>
  <sheetData>
    <row r="1" spans="1:5" ht="15.75" x14ac:dyDescent="0.15">
      <c r="A1" s="41" t="s">
        <v>53</v>
      </c>
      <c r="B1" s="42"/>
      <c r="C1" s="42"/>
      <c r="D1" s="42"/>
      <c r="E1" s="42"/>
    </row>
    <row r="2" spans="1:5" ht="20.25" x14ac:dyDescent="0.15">
      <c r="A2" s="43" t="s">
        <v>6</v>
      </c>
      <c r="B2" s="43"/>
      <c r="C2" s="43"/>
      <c r="D2" s="43"/>
      <c r="E2" s="43"/>
    </row>
    <row r="3" spans="1:5" ht="29.25" customHeight="1" x14ac:dyDescent="0.15">
      <c r="A3" s="44" t="s">
        <v>7</v>
      </c>
      <c r="B3" s="44"/>
      <c r="C3" s="44" t="s">
        <v>8</v>
      </c>
      <c r="D3" s="44"/>
      <c r="E3" s="44"/>
    </row>
    <row r="4" spans="1:5" ht="36.75" customHeight="1" x14ac:dyDescent="0.15">
      <c r="A4" s="37" t="s">
        <v>9</v>
      </c>
      <c r="B4" s="37"/>
      <c r="C4" s="1" t="s">
        <v>10</v>
      </c>
      <c r="D4" s="13" t="s">
        <v>55</v>
      </c>
      <c r="E4" s="14" t="s">
        <v>56</v>
      </c>
    </row>
    <row r="5" spans="1:5" ht="34.5" customHeight="1" x14ac:dyDescent="0.15">
      <c r="A5" s="34" t="s">
        <v>11</v>
      </c>
      <c r="B5" s="35"/>
      <c r="C5" s="1" t="s">
        <v>12</v>
      </c>
      <c r="D5" s="1" t="s">
        <v>13</v>
      </c>
      <c r="E5" s="1" t="s">
        <v>14</v>
      </c>
    </row>
    <row r="6" spans="1:5" ht="39.75" customHeight="1" x14ac:dyDescent="0.15">
      <c r="A6" s="37" t="s">
        <v>15</v>
      </c>
      <c r="B6" s="37"/>
      <c r="C6" s="37">
        <v>401.85</v>
      </c>
      <c r="D6" s="2" t="s">
        <v>16</v>
      </c>
      <c r="E6" s="1">
        <v>401.85</v>
      </c>
    </row>
    <row r="7" spans="1:5" ht="25.5" customHeight="1" x14ac:dyDescent="0.15">
      <c r="A7" s="37"/>
      <c r="B7" s="37"/>
      <c r="C7" s="37"/>
      <c r="D7" s="1" t="s">
        <v>17</v>
      </c>
      <c r="E7" s="1">
        <v>0</v>
      </c>
    </row>
    <row r="8" spans="1:5" ht="51" customHeight="1" x14ac:dyDescent="0.15">
      <c r="A8" s="1" t="s">
        <v>18</v>
      </c>
      <c r="B8" s="34" t="s">
        <v>19</v>
      </c>
      <c r="C8" s="36"/>
      <c r="D8" s="36"/>
      <c r="E8" s="35"/>
    </row>
    <row r="9" spans="1:5" ht="19.5" customHeight="1" x14ac:dyDescent="0.15">
      <c r="A9" s="37" t="s">
        <v>20</v>
      </c>
      <c r="B9" s="1" t="s">
        <v>21</v>
      </c>
      <c r="C9" s="1" t="s">
        <v>22</v>
      </c>
      <c r="D9" s="1" t="s">
        <v>23</v>
      </c>
      <c r="E9" s="1" t="s">
        <v>24</v>
      </c>
    </row>
    <row r="10" spans="1:5" ht="50.1" customHeight="1" x14ac:dyDescent="0.15">
      <c r="A10" s="37"/>
      <c r="B10" s="37" t="s">
        <v>25</v>
      </c>
      <c r="C10" s="1" t="s">
        <v>26</v>
      </c>
      <c r="D10" s="1" t="s">
        <v>27</v>
      </c>
      <c r="E10" s="1" t="s">
        <v>28</v>
      </c>
    </row>
    <row r="11" spans="1:5" ht="42.75" customHeight="1" x14ac:dyDescent="0.15">
      <c r="A11" s="37"/>
      <c r="B11" s="37"/>
      <c r="C11" s="1" t="s">
        <v>29</v>
      </c>
      <c r="D11" s="1" t="s">
        <v>30</v>
      </c>
      <c r="E11" s="1" t="s">
        <v>31</v>
      </c>
    </row>
    <row r="12" spans="1:5" ht="39" customHeight="1" x14ac:dyDescent="0.15">
      <c r="A12" s="37"/>
      <c r="B12" s="37"/>
      <c r="C12" s="1" t="s">
        <v>32</v>
      </c>
      <c r="D12" s="1" t="s">
        <v>33</v>
      </c>
      <c r="E12" s="1" t="s">
        <v>34</v>
      </c>
    </row>
    <row r="13" spans="1:5" ht="45.75" customHeight="1" x14ac:dyDescent="0.15">
      <c r="A13" s="37"/>
      <c r="B13" s="37"/>
      <c r="C13" s="1" t="s">
        <v>35</v>
      </c>
      <c r="D13" s="1" t="s">
        <v>36</v>
      </c>
      <c r="E13" s="1" t="s">
        <v>37</v>
      </c>
    </row>
    <row r="14" spans="1:5" ht="52.5" customHeight="1" x14ac:dyDescent="0.15">
      <c r="A14" s="37"/>
      <c r="B14" s="38" t="s">
        <v>38</v>
      </c>
      <c r="C14" s="1" t="s">
        <v>39</v>
      </c>
      <c r="D14" s="1" t="s">
        <v>40</v>
      </c>
      <c r="E14" s="3" t="s">
        <v>41</v>
      </c>
    </row>
    <row r="15" spans="1:5" ht="60.75" customHeight="1" x14ac:dyDescent="0.15">
      <c r="A15" s="37"/>
      <c r="B15" s="40"/>
      <c r="C15" s="38" t="s">
        <v>42</v>
      </c>
      <c r="D15" s="1" t="s">
        <v>43</v>
      </c>
      <c r="E15" s="3" t="s">
        <v>44</v>
      </c>
    </row>
    <row r="16" spans="1:5" ht="45" customHeight="1" x14ac:dyDescent="0.15">
      <c r="A16" s="37"/>
      <c r="B16" s="40"/>
      <c r="C16" s="39"/>
      <c r="D16" s="1" t="s">
        <v>45</v>
      </c>
      <c r="E16" s="1" t="s">
        <v>46</v>
      </c>
    </row>
    <row r="17" spans="1:5" ht="45" customHeight="1" x14ac:dyDescent="0.15">
      <c r="A17" s="37"/>
      <c r="B17" s="39"/>
      <c r="C17" s="4" t="s">
        <v>47</v>
      </c>
      <c r="D17" s="1" t="s">
        <v>48</v>
      </c>
      <c r="E17" s="1" t="s">
        <v>49</v>
      </c>
    </row>
    <row r="18" spans="1:5" ht="48.75" customHeight="1" x14ac:dyDescent="0.15">
      <c r="A18" s="37"/>
      <c r="B18" s="1" t="s">
        <v>50</v>
      </c>
      <c r="C18" s="1" t="s">
        <v>51</v>
      </c>
      <c r="D18" s="1" t="s">
        <v>58</v>
      </c>
      <c r="E18" s="3" t="s">
        <v>60</v>
      </c>
    </row>
  </sheetData>
  <mergeCells count="13">
    <mergeCell ref="A1:E1"/>
    <mergeCell ref="A2:E2"/>
    <mergeCell ref="A3:B3"/>
    <mergeCell ref="C3:E3"/>
    <mergeCell ref="A4:B4"/>
    <mergeCell ref="A5:B5"/>
    <mergeCell ref="B8:E8"/>
    <mergeCell ref="A9:A18"/>
    <mergeCell ref="B10:B13"/>
    <mergeCell ref="C6:C7"/>
    <mergeCell ref="C15:C16"/>
    <mergeCell ref="A6:B7"/>
    <mergeCell ref="B14:B17"/>
  </mergeCells>
  <phoneticPr fontId="12" type="noConversion"/>
  <pageMargins left="0.25" right="0.25" top="0.75" bottom="0.75" header="0.3" footer="0.3"/>
  <pageSetup paperSize="9" orientation="portrait" verticalDpi="18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徐先普(局收发)</cp:lastModifiedBy>
  <cp:lastPrinted>2021-09-18T06:33:23Z</cp:lastPrinted>
  <dcterms:created xsi:type="dcterms:W3CDTF">2016-12-02T08:54:00Z</dcterms:created>
  <dcterms:modified xsi:type="dcterms:W3CDTF">2021-09-18T07:11:50Z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AEA6E05CF4DB4DB59438916DD5D8F93A</vt:lpwstr>
  </property>
</Properties>
</file>