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783" firstSheet="2" activeTab="1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</commentList>
</comments>
</file>

<file path=xl/sharedStrings.xml><?xml version="1.0" encoding="utf-8"?>
<sst xmlns="http://schemas.openxmlformats.org/spreadsheetml/2006/main" count="384" uniqueCount="238">
  <si>
    <t>表一：</t>
  </si>
  <si>
    <r>
      <t>城口县</t>
    </r>
    <r>
      <rPr>
        <b/>
        <u val="single"/>
        <sz val="20"/>
        <rFont val="方正黑体_GBK"/>
        <family val="4"/>
      </rPr>
      <t xml:space="preserve"> 人民政府办公室</t>
    </r>
    <r>
      <rPr>
        <b/>
        <sz val="20"/>
        <rFont val="方正黑体_GBK"/>
        <family val="4"/>
      </rPr>
      <t>2020年财政拨款收入支出总表</t>
    </r>
  </si>
  <si>
    <t>单位：万元</t>
  </si>
  <si>
    <t>收     入</t>
  </si>
  <si>
    <t>支     出</t>
  </si>
  <si>
    <t>项    目</t>
  </si>
  <si>
    <t>2020年预算数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</si>
  <si>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</si>
  <si>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</si>
  <si>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</si>
  <si>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</si>
  <si>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</si>
  <si>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</si>
  <si>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</si>
  <si>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</si>
  <si>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</si>
  <si>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</si>
  <si>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</si>
  <si>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</si>
  <si>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</si>
  <si>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</si>
  <si>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</si>
  <si>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</si>
  <si>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</si>
  <si>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</si>
  <si>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</si>
  <si>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</si>
  <si>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</si>
  <si>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</si>
  <si>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</si>
  <si>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</si>
  <si>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</si>
  <si>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</si>
  <si>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</si>
  <si>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</si>
  <si>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</si>
  <si>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</si>
  <si>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</si>
  <si>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</si>
  <si>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</si>
  <si>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</si>
  <si>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</si>
  <si>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</si>
  <si>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</si>
  <si>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</si>
  <si>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</si>
  <si>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</si>
  <si>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</si>
  <si>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人民政府办公室</t>
    </r>
    <r>
      <rPr>
        <b/>
        <sz val="18"/>
        <rFont val="方正黑体_GBK"/>
        <family val="4"/>
      </rPr>
      <t>2020年一般公共预算财政拨款支出预算表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</si>
  <si>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</si>
  <si>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</si>
  <si>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</si>
  <si>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</si>
  <si>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</si>
  <si>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</si>
  <si>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>政府办公厅（室）及相关机构事务</t>
  </si>
  <si>
    <t>行政运行</t>
  </si>
  <si>
    <t xml:space="preserve">  一般行政管理事务</t>
  </si>
  <si>
    <t xml:space="preserve">  专项业务活动</t>
  </si>
  <si>
    <t>政务公开审批</t>
  </si>
  <si>
    <t xml:space="preserve"> 事业运行</t>
  </si>
  <si>
    <t>其他共产党事务支出</t>
  </si>
  <si>
    <t>社会保障和就业</t>
  </si>
  <si>
    <t>行政事业单位离退休</t>
  </si>
  <si>
    <t>机关事业单位基本养老保险缴费支出</t>
  </si>
  <si>
    <t>机关事业单位职业年金缴费支出</t>
  </si>
  <si>
    <t>医疗卫生</t>
  </si>
  <si>
    <t>医疗保障</t>
  </si>
  <si>
    <t>行政单位医疗</t>
  </si>
  <si>
    <t>事业单位医疗</t>
  </si>
  <si>
    <t>其他行政事业单位医疗支出</t>
  </si>
  <si>
    <t>农林水支出</t>
  </si>
  <si>
    <t>扶贫</t>
  </si>
  <si>
    <t xml:space="preserve"> 其他扶贫支出</t>
  </si>
  <si>
    <t>住房保障支出</t>
  </si>
  <si>
    <t>住房改革支出</t>
  </si>
  <si>
    <t>住房公积金</t>
  </si>
  <si>
    <t>备注：本表反映2020年当年一般公共预算财政拨款支出情况。</t>
  </si>
  <si>
    <t>表三：</t>
  </si>
  <si>
    <r>
      <t>城口县人民政府办公室</t>
    </r>
    <r>
      <rPr>
        <b/>
        <sz val="18"/>
        <rFont val="方正黑体_GBK"/>
        <family val="4"/>
      </rPr>
      <t>2020年一般公共预算财政拨款基本支出预算表
（按支出经济分类分）</t>
    </r>
  </si>
  <si>
    <t>经济分类科目名称</t>
  </si>
  <si>
    <t>2020年基本支出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</si>
  <si>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</si>
  <si>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</si>
  <si>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</si>
  <si>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</si>
  <si>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</si>
  <si>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</si>
  <si>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</si>
  <si>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</si>
  <si>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</si>
  <si>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</si>
  <si>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</si>
  <si>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</si>
  <si>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</si>
  <si>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</si>
  <si>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</si>
  <si>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</si>
  <si>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</si>
  <si>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</si>
  <si>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</si>
  <si>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</si>
  <si>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</si>
  <si>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</si>
  <si>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</si>
  <si>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</si>
  <si>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</si>
  <si>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</si>
  <si>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>30213</t>
  </si>
  <si>
    <t xml:space="preserve"> 维修（护）费</t>
  </si>
  <si>
    <t xml:space="preserve">  30215</t>
  </si>
  <si>
    <t xml:space="preserve">  会议费</t>
  </si>
  <si>
    <t xml:space="preserve">  30217</t>
  </si>
  <si>
    <t xml:space="preserve">  公务接待费</t>
  </si>
  <si>
    <t>30226</t>
  </si>
  <si>
    <t xml:space="preserve">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</si>
  <si>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</si>
  <si>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</si>
  <si>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</si>
  <si>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</si>
  <si>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</si>
  <si>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</si>
  <si>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</si>
  <si>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</si>
  <si>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30299</t>
  </si>
  <si>
    <t xml:space="preserve"> 其他商品和服务支出</t>
  </si>
  <si>
    <t>对个人和家庭的补助</t>
  </si>
  <si>
    <t xml:space="preserve"> 30301</t>
  </si>
  <si>
    <t>离休费</t>
  </si>
  <si>
    <t xml:space="preserve">  30305</t>
  </si>
  <si>
    <t xml:space="preserve">  生活补助</t>
  </si>
  <si>
    <t>说明：此表不得填报退休费支出。</t>
  </si>
  <si>
    <t>表四：</t>
  </si>
  <si>
    <t>城口县人民政府办公室2020年一般公共预算“三公”经费支出表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</si>
  <si>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</si>
  <si>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</si>
  <si>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</si>
  <si>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</si>
  <si>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</si>
  <si>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</si>
  <si>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城口县人民政府办公室2020年政府性基金预算支出表</t>
  </si>
  <si>
    <t>2020年政府性基金预算财政拨款支出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</si>
  <si>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</si>
  <si>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</si>
  <si>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</si>
  <si>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</si>
  <si>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</si>
  <si>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</si>
  <si>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</si>
  <si>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</si>
  <si>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</si>
  <si>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</si>
  <si>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</si>
  <si>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</si>
  <si>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</si>
  <si>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</si>
  <si>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</si>
  <si>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</si>
  <si>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(备注：本单位无政府性基金预算收支，故此表无数据。）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</si>
  <si>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</si>
  <si>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人民政府办公室 </t>
    </r>
    <r>
      <rPr>
        <b/>
        <sz val="20"/>
        <rFont val="方正黑体_GBK"/>
        <family val="4"/>
      </rPr>
      <t>2020部门收支总表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</si>
  <si>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</si>
  <si>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</si>
  <si>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</si>
  <si>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</si>
  <si>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</si>
  <si>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</si>
  <si>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</si>
  <si>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</si>
  <si>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</si>
  <si>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</si>
  <si>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</si>
  <si>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</si>
  <si>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</si>
  <si>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</si>
  <si>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</si>
  <si>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</si>
  <si>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</si>
  <si>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</si>
  <si>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</si>
  <si>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</si>
  <si>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</si>
  <si>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</si>
  <si>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</si>
  <si>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</si>
  <si>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</si>
  <si>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</si>
  <si>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</si>
  <si>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</si>
  <si>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</si>
  <si>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</si>
  <si>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</si>
  <si>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</si>
  <si>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</si>
  <si>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</si>
  <si>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</si>
  <si>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</si>
  <si>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</si>
  <si>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</si>
  <si>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</si>
  <si>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</si>
  <si>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</si>
  <si>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</si>
  <si>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</si>
  <si>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</si>
  <si>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人民政府办公室 </t>
    </r>
    <r>
      <rPr>
        <b/>
        <sz val="20"/>
        <rFont val="方正黑体_GBK"/>
        <family val="4"/>
      </rPr>
      <t>2020年收入总表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</si>
  <si>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</si>
  <si>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</si>
  <si>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</si>
  <si>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</si>
  <si>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</si>
  <si>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</si>
  <si>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</si>
  <si>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</si>
  <si>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</si>
  <si>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</si>
  <si>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</si>
  <si>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</si>
  <si>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</si>
  <si>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</si>
  <si>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</si>
  <si>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>人民政府办公室</t>
    </r>
    <r>
      <rPr>
        <b/>
        <sz val="20"/>
        <rFont val="方正黑体_GBK"/>
        <family val="4"/>
      </rPr>
      <t>2020年支出总表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</si>
  <si>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</si>
  <si>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</si>
  <si>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</si>
  <si>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</si>
  <si>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</si>
  <si>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</si>
  <si>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城口县人民政府办公室政府采购预算明细表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</si>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</sst>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_ "/>
    <numFmt numFmtId="179" formatCode="0.00;[Red]0.00"/>
    <numFmt numFmtId="180" formatCode="00"/>
    <numFmt numFmtId="181" formatCode=";;"/>
  </numFmts>
  <fonts count="49">
    <font>
      <sz val="9"/>
      <name val="宋体"/>
      <family val="0"/>
    </font>
    <font>
      <sz val="14"/>
      <name val="方正黑体简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3" fillId="8" borderId="0" applyNumberFormat="0" applyBorder="0" applyAlignment="0" applyProtection="0"/>
    <xf numFmtId="0" fontId="30" fillId="0" borderId="5" applyNumberFormat="0" applyFill="0" applyAlignment="0" applyProtection="0"/>
    <xf numFmtId="0" fontId="23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2" fillId="11" borderId="7" applyNumberFormat="0" applyAlignment="0" applyProtection="0"/>
    <xf numFmtId="0" fontId="3" fillId="3" borderId="0" applyNumberFormat="0" applyBorder="0" applyAlignment="0" applyProtection="0"/>
    <xf numFmtId="0" fontId="23" fillId="12" borderId="0" applyNumberFormat="0" applyBorder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8" fillId="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/>
    </xf>
    <xf numFmtId="0" fontId="7" fillId="0" borderId="10" xfId="63" applyFont="1" applyFill="1" applyBorder="1" applyAlignment="1">
      <alignment horizontal="left" vertical="center" indent="2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15" xfId="0" applyNumberFormat="1" applyFont="1" applyFill="1" applyBorder="1" applyAlignment="1">
      <alignment horizontal="right" vertical="center" shrinkToFit="1"/>
    </xf>
    <xf numFmtId="176" fontId="11" fillId="0" borderId="14" xfId="0" applyNumberFormat="1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horizontal="right" vertical="center" shrinkToFit="1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6" fontId="11" fillId="0" borderId="14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left" vertical="center"/>
    </xf>
    <xf numFmtId="178" fontId="11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11" fillId="0" borderId="17" xfId="0" applyNumberFormat="1" applyFont="1" applyFill="1" applyBorder="1" applyAlignment="1">
      <alignment horizontal="right" vertical="center" shrinkToFit="1"/>
    </xf>
    <xf numFmtId="178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center" vertical="center" shrinkToFi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4" fontId="11" fillId="0" borderId="22" xfId="0" applyNumberFormat="1" applyFont="1" applyFill="1" applyBorder="1" applyAlignment="1">
      <alignment horizontal="center" vertical="center" shrinkToFit="1"/>
    </xf>
    <xf numFmtId="4" fontId="11" fillId="0" borderId="15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 shrinkToFit="1"/>
    </xf>
    <xf numFmtId="4" fontId="11" fillId="0" borderId="10" xfId="0" applyNumberFormat="1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" fontId="11" fillId="0" borderId="18" xfId="0" applyNumberFormat="1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center" vertical="center" shrinkToFit="1"/>
    </xf>
    <xf numFmtId="4" fontId="11" fillId="0" borderId="26" xfId="0" applyNumberFormat="1" applyFont="1" applyFill="1" applyBorder="1" applyAlignment="1">
      <alignment horizontal="right" vertical="center" shrinkToFit="1"/>
    </xf>
    <xf numFmtId="4" fontId="11" fillId="0" borderId="27" xfId="0" applyNumberFormat="1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80" fontId="13" fillId="0" borderId="14" xfId="0" applyNumberFormat="1" applyFont="1" applyBorder="1" applyAlignment="1">
      <alignment horizontal="center" vertical="center" wrapText="1"/>
    </xf>
    <xf numFmtId="180" fontId="13" fillId="0" borderId="14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/>
    </xf>
    <xf numFmtId="178" fontId="13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>
      <alignment/>
      <protection/>
    </xf>
    <xf numFmtId="0" fontId="6" fillId="0" borderId="31" xfId="64" applyNumberFormat="1" applyFont="1" applyFill="1" applyBorder="1" applyAlignment="1" applyProtection="1">
      <alignment horizontal="center" vertical="center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32" xfId="64" applyNumberFormat="1" applyFont="1" applyFill="1" applyBorder="1" applyAlignment="1" applyProtection="1">
      <alignment horizontal="center" vertical="center"/>
      <protection/>
    </xf>
    <xf numFmtId="0" fontId="6" fillId="0" borderId="33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34" xfId="64" applyNumberFormat="1" applyFont="1" applyFill="1" applyBorder="1" applyAlignment="1" applyProtection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0" borderId="35" xfId="64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176" fontId="13" fillId="0" borderId="14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left" vertical="center" wrapText="1"/>
    </xf>
    <xf numFmtId="49" fontId="13" fillId="0" borderId="10" xfId="64" applyNumberFormat="1" applyFont="1" applyFill="1" applyBorder="1" applyAlignment="1" applyProtection="1">
      <alignment horizontal="center" vertical="center"/>
      <protection/>
    </xf>
    <xf numFmtId="181" fontId="13" fillId="0" borderId="10" xfId="64" applyNumberFormat="1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13" fillId="0" borderId="14" xfId="0" applyNumberFormat="1" applyFont="1" applyBorder="1" applyAlignment="1">
      <alignment horizontal="right" vertical="center" wrapText="1"/>
    </xf>
    <xf numFmtId="177" fontId="13" fillId="0" borderId="10" xfId="0" applyNumberFormat="1" applyFont="1" applyBorder="1" applyAlignment="1">
      <alignment horizontal="left" vertical="center" wrapText="1"/>
    </xf>
    <xf numFmtId="179" fontId="13" fillId="0" borderId="10" xfId="0" applyNumberFormat="1" applyFont="1" applyFill="1" applyBorder="1" applyAlignment="1">
      <alignment horizontal="center" vertical="center"/>
    </xf>
    <xf numFmtId="179" fontId="13" fillId="0" borderId="15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left" vertical="center"/>
    </xf>
    <xf numFmtId="179" fontId="13" fillId="0" borderId="15" xfId="0" applyNumberFormat="1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right" vertical="center"/>
    </xf>
    <xf numFmtId="177" fontId="13" fillId="0" borderId="10" xfId="0" applyNumberFormat="1" applyFont="1" applyBorder="1" applyAlignment="1">
      <alignment horizontal="left" vertical="center"/>
    </xf>
    <xf numFmtId="0" fontId="8" fillId="0" borderId="0" xfId="64" applyFont="1" applyFill="1" applyBorder="1" applyAlignment="1">
      <alignment/>
      <protection/>
    </xf>
    <xf numFmtId="0" fontId="12" fillId="0" borderId="0" xfId="0" applyFont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right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2" sqref="A2:L2"/>
    </sheetView>
  </sheetViews>
  <sheetFormatPr defaultColWidth="9.33203125" defaultRowHeight="11.25"/>
  <cols>
    <col min="1" max="1" width="18" style="0" customWidth="1"/>
    <col min="2" max="2" width="36.66015625" style="0" customWidth="1"/>
    <col min="3" max="3" width="14.16015625" style="0" customWidth="1"/>
    <col min="4" max="4" width="14.16015625" style="50" customWidth="1"/>
    <col min="5" max="12" width="14.16015625" style="0" customWidth="1"/>
  </cols>
  <sheetData>
    <row r="1" ht="13.5">
      <c r="A1" s="51" t="s">
        <v>204</v>
      </c>
    </row>
    <row r="2" spans="1:12" ht="41.25" customHeight="1">
      <c r="A2" s="12" t="s">
        <v>205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1.25"/>
    <row r="4" ht="11.25">
      <c r="L4" s="62" t="s">
        <v>2</v>
      </c>
    </row>
    <row r="5" spans="1:12" ht="17.25" customHeight="1">
      <c r="A5" s="52" t="s">
        <v>206</v>
      </c>
      <c r="B5" s="53" t="s">
        <v>163</v>
      </c>
      <c r="C5" s="18" t="s">
        <v>195</v>
      </c>
      <c r="D5" s="54" t="s">
        <v>199</v>
      </c>
      <c r="E5" s="18" t="s">
        <v>207</v>
      </c>
      <c r="F5" s="54" t="s">
        <v>208</v>
      </c>
      <c r="G5" s="18" t="s">
        <v>209</v>
      </c>
      <c r="H5" s="18" t="s">
        <v>210</v>
      </c>
      <c r="I5" s="18"/>
      <c r="J5" s="18" t="s">
        <v>211</v>
      </c>
      <c r="K5" s="19" t="s">
        <v>212</v>
      </c>
      <c r="L5" s="19" t="s">
        <v>197</v>
      </c>
    </row>
    <row r="6" spans="1:12" ht="12" customHeight="1">
      <c r="A6" s="20" t="s">
        <v>213</v>
      </c>
      <c r="B6" s="55" t="s">
        <v>214</v>
      </c>
      <c r="C6" s="22" t="s">
        <v>195</v>
      </c>
      <c r="D6" s="56"/>
      <c r="E6" s="22" t="s">
        <v>215</v>
      </c>
      <c r="F6" s="56"/>
      <c r="G6" s="22" t="s">
        <v>216</v>
      </c>
      <c r="H6" s="22" t="s">
        <v>217</v>
      </c>
      <c r="I6" s="22" t="s">
        <v>218</v>
      </c>
      <c r="J6" s="22" t="s">
        <v>219</v>
      </c>
      <c r="K6" s="23" t="s">
        <v>212</v>
      </c>
      <c r="L6" s="23" t="s">
        <v>212</v>
      </c>
    </row>
    <row r="7" spans="1:12" ht="12" customHeight="1">
      <c r="A7" s="20" t="s">
        <v>213</v>
      </c>
      <c r="B7" s="55" t="s">
        <v>214</v>
      </c>
      <c r="C7" s="22" t="s">
        <v>195</v>
      </c>
      <c r="D7" s="56"/>
      <c r="E7" s="22" t="s">
        <v>215</v>
      </c>
      <c r="F7" s="56"/>
      <c r="G7" s="22" t="s">
        <v>216</v>
      </c>
      <c r="H7" s="22"/>
      <c r="I7" s="22"/>
      <c r="J7" s="22" t="s">
        <v>219</v>
      </c>
      <c r="K7" s="23" t="s">
        <v>212</v>
      </c>
      <c r="L7" s="23" t="s">
        <v>212</v>
      </c>
    </row>
    <row r="8" spans="1:12" ht="6.75" customHeight="1">
      <c r="A8" s="20" t="s">
        <v>213</v>
      </c>
      <c r="B8" s="55" t="s">
        <v>214</v>
      </c>
      <c r="C8" s="22" t="s">
        <v>195</v>
      </c>
      <c r="D8" s="57"/>
      <c r="E8" s="22" t="s">
        <v>215</v>
      </c>
      <c r="F8" s="57"/>
      <c r="G8" s="22" t="s">
        <v>216</v>
      </c>
      <c r="H8" s="22"/>
      <c r="I8" s="22"/>
      <c r="J8" s="22" t="s">
        <v>219</v>
      </c>
      <c r="K8" s="23" t="s">
        <v>212</v>
      </c>
      <c r="L8" s="23" t="s">
        <v>212</v>
      </c>
    </row>
    <row r="9" spans="1:12" ht="14.25" customHeight="1">
      <c r="A9" s="24"/>
      <c r="B9" s="58" t="s">
        <v>51</v>
      </c>
      <c r="C9" s="59">
        <f>D9+E9</f>
        <v>1150.38</v>
      </c>
      <c r="D9" s="59"/>
      <c r="E9" s="59">
        <f>E10+E19+E23+E28+E31</f>
        <v>1150.38</v>
      </c>
      <c r="F9" s="59"/>
      <c r="G9" s="59"/>
      <c r="H9" s="59"/>
      <c r="I9" s="59"/>
      <c r="J9" s="59"/>
      <c r="K9" s="63"/>
      <c r="L9" s="64"/>
    </row>
    <row r="10" spans="1:12" ht="14.25" customHeight="1">
      <c r="A10" s="29">
        <v>201</v>
      </c>
      <c r="B10" s="30" t="s">
        <v>54</v>
      </c>
      <c r="C10" s="60">
        <v>934.32</v>
      </c>
      <c r="D10" s="61"/>
      <c r="E10" s="60">
        <v>934.32</v>
      </c>
      <c r="F10" s="61"/>
      <c r="G10" s="61"/>
      <c r="H10" s="61"/>
      <c r="I10" s="61"/>
      <c r="J10" s="61"/>
      <c r="K10" s="65"/>
      <c r="L10" s="66"/>
    </row>
    <row r="11" spans="1:12" ht="14.25" customHeight="1">
      <c r="A11" s="29">
        <v>20103</v>
      </c>
      <c r="B11" s="30" t="s">
        <v>55</v>
      </c>
      <c r="C11" s="60">
        <v>930.25</v>
      </c>
      <c r="D11" s="61"/>
      <c r="E11" s="60">
        <v>930.25</v>
      </c>
      <c r="F11" s="61"/>
      <c r="G11" s="61"/>
      <c r="H11" s="61"/>
      <c r="I11" s="61"/>
      <c r="J11" s="61"/>
      <c r="K11" s="65"/>
      <c r="L11" s="66"/>
    </row>
    <row r="12" spans="1:12" ht="14.25" customHeight="1">
      <c r="A12" s="29">
        <v>2010301</v>
      </c>
      <c r="B12" s="30" t="s">
        <v>56</v>
      </c>
      <c r="C12" s="60">
        <v>419.12</v>
      </c>
      <c r="D12" s="61"/>
      <c r="E12" s="60">
        <v>419.12</v>
      </c>
      <c r="F12" s="61"/>
      <c r="G12" s="61"/>
      <c r="H12" s="61"/>
      <c r="I12" s="61"/>
      <c r="J12" s="61"/>
      <c r="K12" s="65"/>
      <c r="L12" s="66"/>
    </row>
    <row r="13" spans="1:12" ht="14.25" customHeight="1">
      <c r="A13" s="29">
        <v>2010302</v>
      </c>
      <c r="B13" s="30" t="s">
        <v>57</v>
      </c>
      <c r="C13" s="60">
        <v>130</v>
      </c>
      <c r="D13" s="61"/>
      <c r="E13" s="60">
        <v>130</v>
      </c>
      <c r="F13" s="61"/>
      <c r="G13" s="61"/>
      <c r="H13" s="61"/>
      <c r="I13" s="61"/>
      <c r="J13" s="61"/>
      <c r="K13" s="65"/>
      <c r="L13" s="66"/>
    </row>
    <row r="14" spans="1:12" ht="14.25" customHeight="1">
      <c r="A14" s="35">
        <v>2010305</v>
      </c>
      <c r="B14" s="36" t="s">
        <v>58</v>
      </c>
      <c r="C14" s="60">
        <v>205</v>
      </c>
      <c r="D14" s="61"/>
      <c r="E14" s="60">
        <v>205</v>
      </c>
      <c r="F14" s="61"/>
      <c r="G14" s="61"/>
      <c r="H14" s="61"/>
      <c r="I14" s="61"/>
      <c r="J14" s="61"/>
      <c r="K14" s="65"/>
      <c r="L14" s="66"/>
    </row>
    <row r="15" spans="1:12" ht="14.25" customHeight="1">
      <c r="A15" s="35">
        <v>2010306</v>
      </c>
      <c r="B15" s="36" t="s">
        <v>59</v>
      </c>
      <c r="C15" s="60">
        <v>26</v>
      </c>
      <c r="D15" s="61"/>
      <c r="E15" s="60">
        <v>26</v>
      </c>
      <c r="F15" s="61"/>
      <c r="G15" s="61"/>
      <c r="H15" s="61"/>
      <c r="I15" s="61"/>
      <c r="J15" s="61"/>
      <c r="K15" s="65"/>
      <c r="L15" s="66"/>
    </row>
    <row r="16" spans="1:12" ht="14.25" customHeight="1">
      <c r="A16" s="35">
        <v>2010350</v>
      </c>
      <c r="B16" s="36" t="s">
        <v>60</v>
      </c>
      <c r="C16" s="60">
        <v>150.13</v>
      </c>
      <c r="D16" s="61"/>
      <c r="E16" s="60">
        <v>150.13</v>
      </c>
      <c r="F16" s="61"/>
      <c r="G16" s="61"/>
      <c r="H16" s="61"/>
      <c r="I16" s="61"/>
      <c r="J16" s="61"/>
      <c r="K16" s="65"/>
      <c r="L16" s="66"/>
    </row>
    <row r="17" spans="1:12" ht="14.25" customHeight="1">
      <c r="A17" s="35">
        <v>20136</v>
      </c>
      <c r="B17" s="37" t="s">
        <v>61</v>
      </c>
      <c r="C17" s="60">
        <v>4.07</v>
      </c>
      <c r="D17" s="61"/>
      <c r="E17" s="60">
        <v>4.07</v>
      </c>
      <c r="F17" s="61"/>
      <c r="G17" s="61"/>
      <c r="H17" s="61"/>
      <c r="I17" s="61"/>
      <c r="J17" s="61"/>
      <c r="K17" s="65"/>
      <c r="L17" s="66"/>
    </row>
    <row r="18" spans="1:12" ht="14.25" customHeight="1">
      <c r="A18" s="35">
        <v>2013699</v>
      </c>
      <c r="B18" s="37" t="s">
        <v>61</v>
      </c>
      <c r="C18" s="60">
        <v>4.07</v>
      </c>
      <c r="D18" s="61"/>
      <c r="E18" s="60">
        <v>4.07</v>
      </c>
      <c r="F18" s="61"/>
      <c r="G18" s="61"/>
      <c r="H18" s="61"/>
      <c r="I18" s="61"/>
      <c r="J18" s="61"/>
      <c r="K18" s="65"/>
      <c r="L18" s="66"/>
    </row>
    <row r="19" spans="1:12" ht="14.25" customHeight="1">
      <c r="A19" s="35">
        <v>208</v>
      </c>
      <c r="B19" s="37" t="s">
        <v>62</v>
      </c>
      <c r="C19" s="60">
        <v>100.02</v>
      </c>
      <c r="D19" s="61"/>
      <c r="E19" s="60">
        <v>100.02</v>
      </c>
      <c r="F19" s="61"/>
      <c r="G19" s="61"/>
      <c r="H19" s="61"/>
      <c r="I19" s="61"/>
      <c r="J19" s="61"/>
      <c r="K19" s="65"/>
      <c r="L19" s="66"/>
    </row>
    <row r="20" spans="1:12" ht="14.25" customHeight="1">
      <c r="A20" s="35">
        <v>20805</v>
      </c>
      <c r="B20" s="36" t="s">
        <v>63</v>
      </c>
      <c r="C20" s="60">
        <v>100.02000000000001</v>
      </c>
      <c r="D20" s="61"/>
      <c r="E20" s="60">
        <v>100.02000000000001</v>
      </c>
      <c r="F20" s="61"/>
      <c r="G20" s="61"/>
      <c r="H20" s="61"/>
      <c r="I20" s="61"/>
      <c r="J20" s="61"/>
      <c r="K20" s="65"/>
      <c r="L20" s="66"/>
    </row>
    <row r="21" spans="1:12" ht="14.25" customHeight="1">
      <c r="A21" s="35">
        <v>2080505</v>
      </c>
      <c r="B21" s="36" t="s">
        <v>64</v>
      </c>
      <c r="C21" s="60">
        <v>66.68</v>
      </c>
      <c r="D21" s="61"/>
      <c r="E21" s="60">
        <v>66.68</v>
      </c>
      <c r="F21" s="61"/>
      <c r="G21" s="61"/>
      <c r="H21" s="61"/>
      <c r="I21" s="61"/>
      <c r="J21" s="61"/>
      <c r="K21" s="65"/>
      <c r="L21" s="66"/>
    </row>
    <row r="22" spans="1:12" ht="14.25" customHeight="1">
      <c r="A22" s="35">
        <v>2080506</v>
      </c>
      <c r="B22" s="37" t="s">
        <v>65</v>
      </c>
      <c r="C22" s="60">
        <v>33.34</v>
      </c>
      <c r="D22" s="61"/>
      <c r="E22" s="60">
        <v>33.34</v>
      </c>
      <c r="F22" s="61"/>
      <c r="G22" s="61"/>
      <c r="H22" s="61"/>
      <c r="I22" s="61"/>
      <c r="J22" s="61"/>
      <c r="K22" s="65"/>
      <c r="L22" s="66"/>
    </row>
    <row r="23" spans="1:12" ht="14.25" customHeight="1">
      <c r="A23" s="35">
        <v>210</v>
      </c>
      <c r="B23" s="37" t="s">
        <v>66</v>
      </c>
      <c r="C23" s="60">
        <v>46.03</v>
      </c>
      <c r="D23" s="61"/>
      <c r="E23" s="60">
        <v>46.03</v>
      </c>
      <c r="F23" s="61"/>
      <c r="G23" s="61"/>
      <c r="H23" s="61"/>
      <c r="I23" s="61"/>
      <c r="J23" s="61"/>
      <c r="K23" s="65"/>
      <c r="L23" s="66"/>
    </row>
    <row r="24" spans="1:12" ht="14.25" customHeight="1">
      <c r="A24" s="35">
        <v>21011</v>
      </c>
      <c r="B24" s="37" t="s">
        <v>67</v>
      </c>
      <c r="C24" s="60">
        <v>46.03</v>
      </c>
      <c r="D24" s="61"/>
      <c r="E24" s="60">
        <v>46.03</v>
      </c>
      <c r="F24" s="61"/>
      <c r="G24" s="61"/>
      <c r="H24" s="61"/>
      <c r="I24" s="61"/>
      <c r="J24" s="61"/>
      <c r="K24" s="65"/>
      <c r="L24" s="66"/>
    </row>
    <row r="25" spans="1:12" ht="14.25" customHeight="1">
      <c r="A25" s="35">
        <v>2101101</v>
      </c>
      <c r="B25" s="36" t="s">
        <v>68</v>
      </c>
      <c r="C25" s="60">
        <v>32.39</v>
      </c>
      <c r="D25" s="61"/>
      <c r="E25" s="60">
        <v>32.39</v>
      </c>
      <c r="F25" s="61"/>
      <c r="G25" s="61"/>
      <c r="H25" s="61"/>
      <c r="I25" s="61"/>
      <c r="J25" s="61"/>
      <c r="K25" s="65"/>
      <c r="L25" s="66"/>
    </row>
    <row r="26" spans="1:12" ht="14.25" customHeight="1">
      <c r="A26" s="39">
        <v>2101102</v>
      </c>
      <c r="B26" s="36" t="s">
        <v>69</v>
      </c>
      <c r="C26" s="60">
        <v>12.39</v>
      </c>
      <c r="D26" s="61"/>
      <c r="E26" s="60">
        <v>12.39</v>
      </c>
      <c r="F26" s="61"/>
      <c r="G26" s="61"/>
      <c r="H26" s="61"/>
      <c r="I26" s="61"/>
      <c r="J26" s="61"/>
      <c r="K26" s="65"/>
      <c r="L26" s="66"/>
    </row>
    <row r="27" spans="1:12" ht="14.25" customHeight="1">
      <c r="A27" s="39">
        <v>2101199</v>
      </c>
      <c r="B27" s="36" t="s">
        <v>70</v>
      </c>
      <c r="C27" s="60">
        <v>1.25</v>
      </c>
      <c r="D27" s="61"/>
      <c r="E27" s="60">
        <v>1.25</v>
      </c>
      <c r="F27" s="61"/>
      <c r="G27" s="61"/>
      <c r="H27" s="61"/>
      <c r="I27" s="61"/>
      <c r="J27" s="61"/>
      <c r="K27" s="65"/>
      <c r="L27" s="66"/>
    </row>
    <row r="28" spans="1:12" ht="14.25" customHeight="1">
      <c r="A28" s="39">
        <v>213</v>
      </c>
      <c r="B28" s="36" t="s">
        <v>71</v>
      </c>
      <c r="C28" s="60">
        <v>20</v>
      </c>
      <c r="D28" s="61"/>
      <c r="E28" s="60">
        <v>20</v>
      </c>
      <c r="F28" s="61"/>
      <c r="G28" s="61"/>
      <c r="H28" s="61"/>
      <c r="I28" s="61"/>
      <c r="J28" s="61"/>
      <c r="K28" s="65"/>
      <c r="L28" s="66"/>
    </row>
    <row r="29" spans="1:12" ht="14.25" customHeight="1">
      <c r="A29" s="39">
        <v>21305</v>
      </c>
      <c r="B29" s="36" t="s">
        <v>72</v>
      </c>
      <c r="C29" s="60">
        <v>20</v>
      </c>
      <c r="D29" s="61"/>
      <c r="E29" s="60">
        <v>20</v>
      </c>
      <c r="F29" s="61"/>
      <c r="G29" s="61"/>
      <c r="H29" s="61"/>
      <c r="I29" s="61"/>
      <c r="J29" s="61"/>
      <c r="K29" s="65"/>
      <c r="L29" s="66"/>
    </row>
    <row r="30" spans="1:12" ht="14.25" customHeight="1">
      <c r="A30" s="39">
        <v>2130599</v>
      </c>
      <c r="B30" s="36" t="s">
        <v>73</v>
      </c>
      <c r="C30" s="60">
        <v>20</v>
      </c>
      <c r="D30" s="61"/>
      <c r="E30" s="60">
        <v>20</v>
      </c>
      <c r="F30" s="61"/>
      <c r="G30" s="61"/>
      <c r="H30" s="61"/>
      <c r="I30" s="61"/>
      <c r="J30" s="61"/>
      <c r="K30" s="65"/>
      <c r="L30" s="66"/>
    </row>
    <row r="31" spans="1:12" ht="14.25" customHeight="1">
      <c r="A31" s="39">
        <v>221</v>
      </c>
      <c r="B31" s="37" t="s">
        <v>74</v>
      </c>
      <c r="C31" s="60">
        <v>50.01</v>
      </c>
      <c r="D31" s="61"/>
      <c r="E31" s="60">
        <v>50.01</v>
      </c>
      <c r="F31" s="61"/>
      <c r="G31" s="61"/>
      <c r="H31" s="61"/>
      <c r="I31" s="61"/>
      <c r="J31" s="61"/>
      <c r="K31" s="65"/>
      <c r="L31" s="66"/>
    </row>
    <row r="32" spans="1:12" ht="14.25" customHeight="1">
      <c r="A32" s="39">
        <v>22102</v>
      </c>
      <c r="B32" s="36" t="s">
        <v>75</v>
      </c>
      <c r="C32" s="60">
        <v>50.01</v>
      </c>
      <c r="D32" s="61"/>
      <c r="E32" s="60">
        <v>50.01</v>
      </c>
      <c r="F32" s="61"/>
      <c r="G32" s="61"/>
      <c r="H32" s="61"/>
      <c r="I32" s="61"/>
      <c r="J32" s="61"/>
      <c r="K32" s="65"/>
      <c r="L32" s="66"/>
    </row>
    <row r="33" spans="1:12" ht="14.25" customHeight="1">
      <c r="A33" s="39">
        <v>2210201</v>
      </c>
      <c r="B33" s="48" t="s">
        <v>76</v>
      </c>
      <c r="C33" s="60">
        <v>50.01</v>
      </c>
      <c r="D33" s="61"/>
      <c r="E33" s="60">
        <v>50.01</v>
      </c>
      <c r="F33" s="61"/>
      <c r="G33" s="61"/>
      <c r="H33" s="61"/>
      <c r="I33" s="61"/>
      <c r="J33" s="61"/>
      <c r="K33" s="61"/>
      <c r="L33" s="6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sqref="A2:H2"/>
    </sheetView>
  </sheetViews>
  <sheetFormatPr defaultColWidth="9.33203125" defaultRowHeight="11.25"/>
  <cols>
    <col min="1" max="1" width="18.5" style="0" customWidth="1"/>
    <col min="2" max="2" width="22.66015625" style="10" customWidth="1"/>
    <col min="3" max="3" width="15.16015625" style="0" customWidth="1"/>
    <col min="4" max="8" width="16" style="0" customWidth="1"/>
  </cols>
  <sheetData>
    <row r="1" ht="13.5">
      <c r="A1" s="11" t="s">
        <v>220</v>
      </c>
    </row>
    <row r="2" spans="1:9" ht="32.25" customHeight="1">
      <c r="A2" s="12" t="s">
        <v>221</v>
      </c>
      <c r="B2" s="13"/>
      <c r="C2" s="12"/>
      <c r="D2" s="12"/>
      <c r="E2" s="12"/>
      <c r="F2" s="12"/>
      <c r="G2" s="12"/>
      <c r="H2" s="12"/>
      <c r="I2" s="49"/>
    </row>
    <row r="4" spans="7:8" ht="12">
      <c r="G4" s="14" t="s">
        <v>2</v>
      </c>
      <c r="H4" s="15"/>
    </row>
    <row r="5" spans="1:8" ht="18" customHeight="1">
      <c r="A5" s="16" t="s">
        <v>163</v>
      </c>
      <c r="B5" s="17" t="s">
        <v>163</v>
      </c>
      <c r="C5" s="18" t="s">
        <v>196</v>
      </c>
      <c r="D5" s="18" t="s">
        <v>52</v>
      </c>
      <c r="E5" s="18" t="s">
        <v>53</v>
      </c>
      <c r="F5" s="18" t="s">
        <v>222</v>
      </c>
      <c r="G5" s="18" t="s">
        <v>223</v>
      </c>
      <c r="H5" s="19" t="s">
        <v>224</v>
      </c>
    </row>
    <row r="6" spans="1:8" ht="11.25">
      <c r="A6" s="20" t="s">
        <v>213</v>
      </c>
      <c r="B6" s="21" t="s">
        <v>214</v>
      </c>
      <c r="C6" s="22" t="s">
        <v>196</v>
      </c>
      <c r="D6" s="22" t="s">
        <v>52</v>
      </c>
      <c r="E6" s="22" t="s">
        <v>53</v>
      </c>
      <c r="F6" s="22" t="s">
        <v>222</v>
      </c>
      <c r="G6" s="22" t="s">
        <v>225</v>
      </c>
      <c r="H6" s="23" t="s">
        <v>226</v>
      </c>
    </row>
    <row r="7" spans="1:8" ht="11.25">
      <c r="A7" s="20" t="s">
        <v>213</v>
      </c>
      <c r="B7" s="21" t="s">
        <v>214</v>
      </c>
      <c r="C7" s="22" t="s">
        <v>196</v>
      </c>
      <c r="D7" s="22" t="s">
        <v>52</v>
      </c>
      <c r="E7" s="22" t="s">
        <v>53</v>
      </c>
      <c r="F7" s="22" t="s">
        <v>222</v>
      </c>
      <c r="G7" s="22" t="s">
        <v>225</v>
      </c>
      <c r="H7" s="23" t="s">
        <v>226</v>
      </c>
    </row>
    <row r="8" spans="1:8" ht="1.5" customHeight="1">
      <c r="A8" s="20" t="s">
        <v>213</v>
      </c>
      <c r="B8" s="21" t="s">
        <v>214</v>
      </c>
      <c r="C8" s="22" t="s">
        <v>196</v>
      </c>
      <c r="D8" s="22" t="s">
        <v>52</v>
      </c>
      <c r="E8" s="22" t="s">
        <v>53</v>
      </c>
      <c r="F8" s="22" t="s">
        <v>222</v>
      </c>
      <c r="G8" s="22" t="s">
        <v>225</v>
      </c>
      <c r="H8" s="23" t="s">
        <v>226</v>
      </c>
    </row>
    <row r="9" spans="1:8" ht="18" customHeight="1">
      <c r="A9" s="24"/>
      <c r="B9" s="25" t="s">
        <v>51</v>
      </c>
      <c r="C9" s="26">
        <f>SUM(D9:H9)</f>
        <v>1150.38</v>
      </c>
      <c r="D9" s="26">
        <f>D10+D19+D23+D28+D31</f>
        <v>769.38</v>
      </c>
      <c r="E9" s="26">
        <f>E10+E19+E23+E28</f>
        <v>381</v>
      </c>
      <c r="F9" s="27"/>
      <c r="G9" s="27"/>
      <c r="H9" s="28"/>
    </row>
    <row r="10" spans="1:8" ht="18" customHeight="1">
      <c r="A10" s="29">
        <v>201</v>
      </c>
      <c r="B10" s="30" t="s">
        <v>54</v>
      </c>
      <c r="C10" s="31">
        <v>290.44</v>
      </c>
      <c r="D10" s="32">
        <v>573.32</v>
      </c>
      <c r="E10" s="32">
        <v>361</v>
      </c>
      <c r="F10" s="33"/>
      <c r="G10" s="33"/>
      <c r="H10" s="34"/>
    </row>
    <row r="11" spans="1:8" ht="18" customHeight="1">
      <c r="A11" s="29">
        <v>20103</v>
      </c>
      <c r="B11" s="30" t="s">
        <v>55</v>
      </c>
      <c r="C11" s="31">
        <v>288.63</v>
      </c>
      <c r="D11" s="32">
        <v>569.25</v>
      </c>
      <c r="E11" s="32">
        <v>361</v>
      </c>
      <c r="F11" s="33"/>
      <c r="G11" s="33"/>
      <c r="H11" s="34"/>
    </row>
    <row r="12" spans="1:8" ht="18" customHeight="1">
      <c r="A12" s="29">
        <v>2010301</v>
      </c>
      <c r="B12" s="30" t="s">
        <v>56</v>
      </c>
      <c r="C12" s="31">
        <v>150.05</v>
      </c>
      <c r="D12" s="32">
        <v>419.12</v>
      </c>
      <c r="E12" s="32"/>
      <c r="F12" s="33"/>
      <c r="G12" s="33"/>
      <c r="H12" s="34"/>
    </row>
    <row r="13" spans="1:8" ht="18" customHeight="1">
      <c r="A13" s="29">
        <v>2010302</v>
      </c>
      <c r="B13" s="30" t="s">
        <v>57</v>
      </c>
      <c r="C13" s="31">
        <v>75.25</v>
      </c>
      <c r="D13" s="32"/>
      <c r="E13" s="32">
        <v>130</v>
      </c>
      <c r="F13" s="33"/>
      <c r="G13" s="33"/>
      <c r="H13" s="34"/>
    </row>
    <row r="14" spans="1:8" ht="18" customHeight="1">
      <c r="A14" s="35">
        <v>2010305</v>
      </c>
      <c r="B14" s="36" t="s">
        <v>58</v>
      </c>
      <c r="C14" s="31">
        <v>63.33</v>
      </c>
      <c r="D14" s="32"/>
      <c r="E14" s="32">
        <v>205</v>
      </c>
      <c r="F14" s="33"/>
      <c r="G14" s="33"/>
      <c r="H14" s="34"/>
    </row>
    <row r="15" spans="1:8" ht="18" customHeight="1">
      <c r="A15" s="35">
        <v>2010306</v>
      </c>
      <c r="B15" s="36" t="s">
        <v>59</v>
      </c>
      <c r="C15" s="31">
        <v>1.81</v>
      </c>
      <c r="D15" s="32"/>
      <c r="E15" s="32">
        <v>26</v>
      </c>
      <c r="F15" s="33"/>
      <c r="G15" s="33"/>
      <c r="H15" s="34"/>
    </row>
    <row r="16" spans="1:8" ht="18" customHeight="1">
      <c r="A16" s="35">
        <v>2010350</v>
      </c>
      <c r="B16" s="36" t="s">
        <v>60</v>
      </c>
      <c r="C16" s="31">
        <v>1.81</v>
      </c>
      <c r="D16" s="32">
        <v>150.13</v>
      </c>
      <c r="E16" s="32"/>
      <c r="F16" s="33"/>
      <c r="G16" s="33"/>
      <c r="H16" s="34"/>
    </row>
    <row r="17" spans="1:8" ht="18" customHeight="1">
      <c r="A17" s="35">
        <v>20136</v>
      </c>
      <c r="B17" s="37" t="s">
        <v>61</v>
      </c>
      <c r="C17" s="31">
        <v>44.06</v>
      </c>
      <c r="D17" s="32">
        <v>4.07</v>
      </c>
      <c r="E17" s="32"/>
      <c r="F17" s="33"/>
      <c r="G17" s="33"/>
      <c r="H17" s="34"/>
    </row>
    <row r="18" spans="1:8" ht="18" customHeight="1">
      <c r="A18" s="35">
        <v>2013699</v>
      </c>
      <c r="B18" s="37" t="s">
        <v>61</v>
      </c>
      <c r="C18" s="31">
        <v>44.06</v>
      </c>
      <c r="D18" s="32">
        <v>4.07</v>
      </c>
      <c r="E18" s="32"/>
      <c r="F18" s="33"/>
      <c r="G18" s="33"/>
      <c r="H18" s="34"/>
    </row>
    <row r="19" spans="1:8" ht="18" customHeight="1">
      <c r="A19" s="35">
        <v>208</v>
      </c>
      <c r="B19" s="37" t="s">
        <v>62</v>
      </c>
      <c r="C19" s="31">
        <v>29.37</v>
      </c>
      <c r="D19" s="32">
        <v>100.02</v>
      </c>
      <c r="E19" s="32"/>
      <c r="F19" s="33"/>
      <c r="G19" s="33"/>
      <c r="H19" s="34"/>
    </row>
    <row r="20" spans="1:8" ht="18" customHeight="1">
      <c r="A20" s="35">
        <v>20805</v>
      </c>
      <c r="B20" s="36" t="s">
        <v>63</v>
      </c>
      <c r="C20" s="31">
        <v>14.69</v>
      </c>
      <c r="D20" s="32">
        <v>100.02000000000001</v>
      </c>
      <c r="E20" s="32"/>
      <c r="F20" s="33"/>
      <c r="G20" s="33"/>
      <c r="H20" s="34"/>
    </row>
    <row r="21" spans="1:8" ht="18" customHeight="1">
      <c r="A21" s="35">
        <v>2080505</v>
      </c>
      <c r="B21" s="36" t="s">
        <v>64</v>
      </c>
      <c r="C21" s="31">
        <v>26.84</v>
      </c>
      <c r="D21" s="32">
        <v>66.68</v>
      </c>
      <c r="E21" s="32"/>
      <c r="F21" s="33"/>
      <c r="G21" s="33"/>
      <c r="H21" s="34"/>
    </row>
    <row r="22" spans="1:8" ht="18" customHeight="1">
      <c r="A22" s="35">
        <v>2080506</v>
      </c>
      <c r="B22" s="37" t="s">
        <v>65</v>
      </c>
      <c r="C22" s="31">
        <v>26.84</v>
      </c>
      <c r="D22" s="32">
        <v>33.34</v>
      </c>
      <c r="E22" s="32"/>
      <c r="F22" s="33"/>
      <c r="G22" s="33"/>
      <c r="H22" s="34"/>
    </row>
    <row r="23" spans="1:8" ht="18" customHeight="1">
      <c r="A23" s="35">
        <v>210</v>
      </c>
      <c r="B23" s="37" t="s">
        <v>66</v>
      </c>
      <c r="C23" s="31">
        <v>19.78</v>
      </c>
      <c r="D23" s="32">
        <v>46.03</v>
      </c>
      <c r="E23" s="32"/>
      <c r="F23" s="33"/>
      <c r="G23" s="33"/>
      <c r="H23" s="34"/>
    </row>
    <row r="24" spans="1:8" ht="18" customHeight="1">
      <c r="A24" s="35">
        <v>21011</v>
      </c>
      <c r="B24" s="37" t="s">
        <v>67</v>
      </c>
      <c r="C24" s="31">
        <v>6.51</v>
      </c>
      <c r="D24" s="32">
        <v>46.03</v>
      </c>
      <c r="E24" s="32"/>
      <c r="F24" s="33"/>
      <c r="G24" s="33"/>
      <c r="H24" s="34"/>
    </row>
    <row r="25" spans="1:8" ht="18" customHeight="1">
      <c r="A25" s="35">
        <v>2101101</v>
      </c>
      <c r="B25" s="36" t="s">
        <v>68</v>
      </c>
      <c r="C25" s="31">
        <v>0.55</v>
      </c>
      <c r="D25" s="38">
        <v>32.39</v>
      </c>
      <c r="E25" s="32"/>
      <c r="F25" s="33"/>
      <c r="G25" s="33"/>
      <c r="H25" s="34"/>
    </row>
    <row r="26" spans="1:8" ht="18" customHeight="1">
      <c r="A26" s="39">
        <v>2101102</v>
      </c>
      <c r="B26" s="36" t="s">
        <v>69</v>
      </c>
      <c r="C26" s="31">
        <v>22.03</v>
      </c>
      <c r="D26" s="40">
        <v>12.39</v>
      </c>
      <c r="E26" s="32"/>
      <c r="F26" s="33"/>
      <c r="G26" s="33"/>
      <c r="H26" s="34"/>
    </row>
    <row r="27" spans="1:8" ht="18" customHeight="1">
      <c r="A27" s="39">
        <v>2101199</v>
      </c>
      <c r="B27" s="36" t="s">
        <v>70</v>
      </c>
      <c r="C27" s="41">
        <v>22.03</v>
      </c>
      <c r="D27" s="42">
        <v>1.25</v>
      </c>
      <c r="E27" s="43"/>
      <c r="F27" s="44"/>
      <c r="G27" s="44"/>
      <c r="H27" s="45"/>
    </row>
    <row r="28" spans="1:8" ht="18" customHeight="1">
      <c r="A28" s="39">
        <v>213</v>
      </c>
      <c r="B28" s="36" t="s">
        <v>71</v>
      </c>
      <c r="C28" s="46">
        <v>22.03</v>
      </c>
      <c r="D28" s="46"/>
      <c r="E28" s="46">
        <v>20</v>
      </c>
      <c r="F28" s="47"/>
      <c r="G28" s="47"/>
      <c r="H28" s="47"/>
    </row>
    <row r="29" spans="1:8" ht="18" customHeight="1">
      <c r="A29" s="39">
        <v>21305</v>
      </c>
      <c r="B29" s="36" t="s">
        <v>72</v>
      </c>
      <c r="C29" s="46">
        <v>100.79</v>
      </c>
      <c r="D29" s="46"/>
      <c r="E29" s="46">
        <v>20</v>
      </c>
      <c r="F29" s="47"/>
      <c r="G29" s="47"/>
      <c r="H29" s="47"/>
    </row>
    <row r="30" spans="1:8" ht="18" customHeight="1">
      <c r="A30" s="39">
        <v>2130599</v>
      </c>
      <c r="B30" s="36" t="s">
        <v>73</v>
      </c>
      <c r="C30" s="46">
        <v>100.79</v>
      </c>
      <c r="D30" s="46"/>
      <c r="E30" s="46">
        <v>20</v>
      </c>
      <c r="F30" s="47"/>
      <c r="G30" s="47"/>
      <c r="H30" s="47"/>
    </row>
    <row r="31" spans="1:8" ht="18" customHeight="1">
      <c r="A31" s="39">
        <v>221</v>
      </c>
      <c r="B31" s="37" t="s">
        <v>74</v>
      </c>
      <c r="C31" s="46">
        <v>100.79</v>
      </c>
      <c r="D31" s="46">
        <v>50.01</v>
      </c>
      <c r="E31" s="46"/>
      <c r="F31" s="47"/>
      <c r="G31" s="47"/>
      <c r="H31" s="47"/>
    </row>
    <row r="32" spans="1:8" ht="18" customHeight="1">
      <c r="A32" s="39">
        <v>22102</v>
      </c>
      <c r="B32" s="36" t="s">
        <v>75</v>
      </c>
      <c r="C32" s="46">
        <v>58.26</v>
      </c>
      <c r="D32" s="46">
        <v>50.01</v>
      </c>
      <c r="E32" s="46"/>
      <c r="F32" s="47"/>
      <c r="G32" s="47"/>
      <c r="H32" s="47"/>
    </row>
    <row r="33" spans="1:8" ht="18" customHeight="1">
      <c r="A33" s="39">
        <v>2210201</v>
      </c>
      <c r="B33" s="48" t="s">
        <v>76</v>
      </c>
      <c r="C33" s="46">
        <v>58.26</v>
      </c>
      <c r="D33" s="46">
        <v>50.01</v>
      </c>
      <c r="E33" s="46"/>
      <c r="F33" s="47"/>
      <c r="G33" s="47"/>
      <c r="H33" s="47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8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K43" sqref="K43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227</v>
      </c>
      <c r="B1" s="1"/>
      <c r="C1" s="2"/>
      <c r="D1" s="2"/>
      <c r="E1" s="2"/>
      <c r="F1" s="2"/>
      <c r="G1" s="3"/>
      <c r="H1" s="3"/>
      <c r="I1" s="3"/>
      <c r="J1" s="3"/>
      <c r="K1" s="3"/>
    </row>
    <row r="2" spans="1:11" ht="19.5">
      <c r="A2" s="4" t="s">
        <v>228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2"/>
      <c r="B3" s="2"/>
      <c r="C3" s="2"/>
      <c r="D3" s="2"/>
      <c r="E3" s="2"/>
      <c r="F3" s="2"/>
      <c r="G3" s="3"/>
      <c r="H3" s="3"/>
      <c r="I3" s="3"/>
      <c r="J3" s="3"/>
      <c r="K3" s="3" t="s">
        <v>2</v>
      </c>
    </row>
    <row r="4" spans="1:11" ht="14.25">
      <c r="A4" s="5" t="s">
        <v>163</v>
      </c>
      <c r="B4" s="6" t="s">
        <v>51</v>
      </c>
      <c r="C4" s="6" t="s">
        <v>199</v>
      </c>
      <c r="D4" s="6" t="s">
        <v>207</v>
      </c>
      <c r="E4" s="6" t="s">
        <v>208</v>
      </c>
      <c r="F4" s="6" t="s">
        <v>209</v>
      </c>
      <c r="G4" s="6" t="s">
        <v>229</v>
      </c>
      <c r="H4" s="6"/>
      <c r="I4" s="6" t="s">
        <v>230</v>
      </c>
      <c r="J4" s="6" t="s">
        <v>231</v>
      </c>
      <c r="K4" s="6" t="s">
        <v>197</v>
      </c>
    </row>
    <row r="5" spans="1:11" ht="42.75">
      <c r="A5" s="5"/>
      <c r="B5" s="6"/>
      <c r="C5" s="6"/>
      <c r="D5" s="6"/>
      <c r="E5" s="6"/>
      <c r="F5" s="6"/>
      <c r="G5" s="6" t="s">
        <v>232</v>
      </c>
      <c r="H5" s="6" t="s">
        <v>233</v>
      </c>
      <c r="I5" s="6"/>
      <c r="J5" s="6"/>
      <c r="K5" s="6"/>
    </row>
    <row r="6" spans="1:11" ht="18.75">
      <c r="A6" s="7" t="s">
        <v>51</v>
      </c>
      <c r="B6" s="8">
        <v>0.5</v>
      </c>
      <c r="C6" s="8"/>
      <c r="D6" s="8">
        <v>0.5</v>
      </c>
      <c r="E6" s="8"/>
      <c r="F6" s="8"/>
      <c r="G6" s="8"/>
      <c r="H6" s="8"/>
      <c r="I6" s="8"/>
      <c r="J6" s="8"/>
      <c r="K6" s="8"/>
    </row>
    <row r="7" spans="1:11" ht="18.75">
      <c r="A7" s="9" t="s">
        <v>234</v>
      </c>
      <c r="B7" s="8">
        <v>0.5</v>
      </c>
      <c r="C7" s="8"/>
      <c r="D7" s="8">
        <v>0.5</v>
      </c>
      <c r="E7" s="8"/>
      <c r="F7" s="8"/>
      <c r="G7" s="8"/>
      <c r="H7" s="8"/>
      <c r="I7" s="8"/>
      <c r="J7" s="8"/>
      <c r="K7" s="8"/>
    </row>
    <row r="8" spans="1:11" ht="18.75">
      <c r="A8" s="9" t="s">
        <v>235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.75">
      <c r="A9" s="9" t="s">
        <v>236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27" ht="11.25">
      <c r="M27" t="s">
        <v>237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D35" sqref="D3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66015625" style="0" customWidth="1"/>
    <col min="4" max="4" width="15.33203125" style="0" customWidth="1"/>
    <col min="5" max="5" width="19.66015625" style="0" customWidth="1"/>
    <col min="6" max="6" width="18.16015625" style="0" customWidth="1"/>
    <col min="7" max="7" width="20" style="0" customWidth="1"/>
  </cols>
  <sheetData>
    <row r="1" ht="13.5">
      <c r="A1" s="184" t="s">
        <v>0</v>
      </c>
    </row>
    <row r="2" spans="1:10" ht="30" customHeight="1">
      <c r="A2" s="12" t="s">
        <v>1</v>
      </c>
      <c r="B2" s="12"/>
      <c r="C2" s="12"/>
      <c r="D2" s="12"/>
      <c r="E2" s="12"/>
      <c r="F2" s="12"/>
      <c r="G2" s="49"/>
      <c r="H2" s="49"/>
      <c r="I2" s="49"/>
      <c r="J2" s="49"/>
    </row>
    <row r="4" spans="5:6" ht="11.25">
      <c r="E4" s="14" t="s">
        <v>2</v>
      </c>
      <c r="F4" s="14"/>
    </row>
    <row r="5" spans="1:7" ht="23.25" customHeight="1">
      <c r="A5" s="52" t="s">
        <v>3</v>
      </c>
      <c r="B5" s="53" t="s">
        <v>3</v>
      </c>
      <c r="C5" s="53" t="s">
        <v>4</v>
      </c>
      <c r="D5" s="53"/>
      <c r="E5" s="53"/>
      <c r="F5" s="53"/>
      <c r="G5" s="185"/>
    </row>
    <row r="6" spans="1:7" ht="12" customHeight="1">
      <c r="A6" s="20" t="s">
        <v>5</v>
      </c>
      <c r="B6" s="22" t="s">
        <v>6</v>
      </c>
      <c r="C6" s="22" t="s">
        <v>7</v>
      </c>
      <c r="D6" s="186" t="s">
        <v>6</v>
      </c>
      <c r="E6" s="186"/>
      <c r="F6" s="186"/>
      <c r="G6" s="187"/>
    </row>
    <row r="7" spans="1:7" ht="12">
      <c r="A7" s="20" t="s">
        <v>5</v>
      </c>
      <c r="B7" s="22" t="s">
        <v>8</v>
      </c>
      <c r="C7" s="22" t="s">
        <v>7</v>
      </c>
      <c r="D7" s="186" t="s">
        <v>9</v>
      </c>
      <c r="E7" s="22" t="s">
        <v>10</v>
      </c>
      <c r="F7" s="22" t="s">
        <v>11</v>
      </c>
      <c r="G7" s="23" t="s">
        <v>12</v>
      </c>
    </row>
    <row r="8" spans="1:7" ht="12">
      <c r="A8" s="76" t="s">
        <v>13</v>
      </c>
      <c r="B8" s="26">
        <f>SUM(B9:B11)</f>
        <v>1150.38</v>
      </c>
      <c r="C8" s="188" t="s">
        <v>14</v>
      </c>
      <c r="D8" s="26">
        <f>E8+F8+G8</f>
        <v>1150.38</v>
      </c>
      <c r="E8" s="26">
        <f>E9+E16+E17+E20+E27</f>
        <v>1150.38</v>
      </c>
      <c r="F8" s="22"/>
      <c r="G8" s="23"/>
    </row>
    <row r="9" spans="1:7" ht="13.5" customHeight="1">
      <c r="A9" s="76" t="s">
        <v>10</v>
      </c>
      <c r="B9" s="27">
        <v>1150.38</v>
      </c>
      <c r="C9" s="75" t="s">
        <v>15</v>
      </c>
      <c r="D9" s="27">
        <f>SUM(E9:G9)</f>
        <v>934.32</v>
      </c>
      <c r="E9" s="27">
        <v>934.32</v>
      </c>
      <c r="F9" s="27"/>
      <c r="G9" s="34"/>
    </row>
    <row r="10" spans="1:7" ht="13.5" customHeight="1">
      <c r="A10" s="76" t="s">
        <v>11</v>
      </c>
      <c r="B10" s="27"/>
      <c r="C10" s="75" t="s">
        <v>16</v>
      </c>
      <c r="D10" s="27">
        <f aca="true" t="shared" si="0" ref="D10:D32">SUM(E10:G10)</f>
        <v>0</v>
      </c>
      <c r="E10" s="27"/>
      <c r="F10" s="27"/>
      <c r="G10" s="34"/>
    </row>
    <row r="11" spans="1:7" ht="13.5" customHeight="1">
      <c r="A11" s="76" t="s">
        <v>12</v>
      </c>
      <c r="B11" s="27"/>
      <c r="C11" s="75" t="s">
        <v>17</v>
      </c>
      <c r="D11" s="27">
        <f t="shared" si="0"/>
        <v>0</v>
      </c>
      <c r="E11" s="27"/>
      <c r="F11" s="27"/>
      <c r="G11" s="34"/>
    </row>
    <row r="12" spans="1:7" ht="13.5" customHeight="1">
      <c r="A12" s="76"/>
      <c r="B12" s="27"/>
      <c r="C12" s="75" t="s">
        <v>18</v>
      </c>
      <c r="D12" s="27">
        <f t="shared" si="0"/>
        <v>0</v>
      </c>
      <c r="E12" s="27"/>
      <c r="F12" s="27"/>
      <c r="G12" s="34"/>
    </row>
    <row r="13" spans="1:7" ht="13.5" customHeight="1">
      <c r="A13" s="76"/>
      <c r="B13" s="27"/>
      <c r="C13" s="75" t="s">
        <v>19</v>
      </c>
      <c r="D13" s="27">
        <f t="shared" si="0"/>
        <v>0</v>
      </c>
      <c r="E13" s="27"/>
      <c r="F13" s="27"/>
      <c r="G13" s="34"/>
    </row>
    <row r="14" spans="1:7" ht="13.5" customHeight="1">
      <c r="A14" s="76"/>
      <c r="B14" s="27"/>
      <c r="C14" s="75" t="s">
        <v>20</v>
      </c>
      <c r="D14" s="27">
        <f t="shared" si="0"/>
        <v>0</v>
      </c>
      <c r="E14" s="27"/>
      <c r="F14" s="27"/>
      <c r="G14" s="34"/>
    </row>
    <row r="15" spans="1:7" ht="13.5" customHeight="1">
      <c r="A15" s="76"/>
      <c r="B15" s="27"/>
      <c r="C15" s="75" t="s">
        <v>21</v>
      </c>
      <c r="D15" s="27">
        <f t="shared" si="0"/>
        <v>0</v>
      </c>
      <c r="E15" s="27"/>
      <c r="F15" s="27"/>
      <c r="G15" s="34"/>
    </row>
    <row r="16" spans="1:7" ht="13.5" customHeight="1">
      <c r="A16" s="76"/>
      <c r="B16" s="27"/>
      <c r="C16" s="75" t="s">
        <v>22</v>
      </c>
      <c r="D16" s="27">
        <f t="shared" si="0"/>
        <v>100.02</v>
      </c>
      <c r="E16" s="27">
        <v>100.02</v>
      </c>
      <c r="F16" s="27"/>
      <c r="G16" s="34"/>
    </row>
    <row r="17" spans="1:7" ht="13.5" customHeight="1">
      <c r="A17" s="76"/>
      <c r="B17" s="27"/>
      <c r="C17" s="75" t="s">
        <v>23</v>
      </c>
      <c r="D17" s="27">
        <f t="shared" si="0"/>
        <v>46.03</v>
      </c>
      <c r="E17" s="27">
        <v>46.03</v>
      </c>
      <c r="F17" s="27"/>
      <c r="G17" s="34"/>
    </row>
    <row r="18" spans="1:7" ht="13.5" customHeight="1">
      <c r="A18" s="76"/>
      <c r="B18" s="27"/>
      <c r="C18" s="75" t="s">
        <v>24</v>
      </c>
      <c r="D18" s="27">
        <f t="shared" si="0"/>
        <v>0</v>
      </c>
      <c r="E18" s="27"/>
      <c r="F18" s="27"/>
      <c r="G18" s="34"/>
    </row>
    <row r="19" spans="1:7" ht="13.5" customHeight="1">
      <c r="A19" s="76"/>
      <c r="B19" s="27"/>
      <c r="C19" s="75" t="s">
        <v>25</v>
      </c>
      <c r="D19" s="27">
        <f t="shared" si="0"/>
        <v>0</v>
      </c>
      <c r="E19" s="27"/>
      <c r="F19" s="27"/>
      <c r="G19" s="34"/>
    </row>
    <row r="20" spans="1:7" ht="13.5" customHeight="1">
      <c r="A20" s="76"/>
      <c r="B20" s="27"/>
      <c r="C20" s="75" t="s">
        <v>26</v>
      </c>
      <c r="D20" s="27">
        <f t="shared" si="0"/>
        <v>20</v>
      </c>
      <c r="E20" s="27">
        <v>20</v>
      </c>
      <c r="F20" s="27"/>
      <c r="G20" s="34"/>
    </row>
    <row r="21" spans="1:7" ht="13.5" customHeight="1">
      <c r="A21" s="76"/>
      <c r="B21" s="27"/>
      <c r="C21" s="75" t="s">
        <v>27</v>
      </c>
      <c r="D21" s="27">
        <f t="shared" si="0"/>
        <v>0</v>
      </c>
      <c r="E21" s="27"/>
      <c r="F21" s="27"/>
      <c r="G21" s="34"/>
    </row>
    <row r="22" spans="1:7" ht="13.5" customHeight="1">
      <c r="A22" s="76"/>
      <c r="B22" s="27"/>
      <c r="C22" s="75" t="s">
        <v>28</v>
      </c>
      <c r="D22" s="27">
        <f t="shared" si="0"/>
        <v>0</v>
      </c>
      <c r="E22" s="27"/>
      <c r="F22" s="27"/>
      <c r="G22" s="34"/>
    </row>
    <row r="23" spans="1:7" ht="13.5" customHeight="1">
      <c r="A23" s="76"/>
      <c r="B23" s="77"/>
      <c r="C23" s="75" t="s">
        <v>29</v>
      </c>
      <c r="D23" s="27">
        <f t="shared" si="0"/>
        <v>0</v>
      </c>
      <c r="E23" s="27"/>
      <c r="F23" s="27"/>
      <c r="G23" s="34"/>
    </row>
    <row r="24" spans="1:7" ht="13.5" customHeight="1">
      <c r="A24" s="76"/>
      <c r="B24" s="77"/>
      <c r="C24" s="75" t="s">
        <v>30</v>
      </c>
      <c r="D24" s="27">
        <f t="shared" si="0"/>
        <v>0</v>
      </c>
      <c r="E24" s="27"/>
      <c r="F24" s="27"/>
      <c r="G24" s="34"/>
    </row>
    <row r="25" spans="1:7" ht="13.5" customHeight="1">
      <c r="A25" s="76"/>
      <c r="B25" s="77"/>
      <c r="C25" s="75" t="s">
        <v>31</v>
      </c>
      <c r="D25" s="27">
        <f t="shared" si="0"/>
        <v>0</v>
      </c>
      <c r="E25" s="27"/>
      <c r="F25" s="27"/>
      <c r="G25" s="34"/>
    </row>
    <row r="26" spans="1:7" ht="13.5" customHeight="1">
      <c r="A26" s="76"/>
      <c r="B26" s="77"/>
      <c r="C26" s="25" t="s">
        <v>32</v>
      </c>
      <c r="D26" s="27">
        <f t="shared" si="0"/>
        <v>0</v>
      </c>
      <c r="E26" s="27"/>
      <c r="F26" s="27"/>
      <c r="G26" s="34"/>
    </row>
    <row r="27" spans="1:7" ht="13.5" customHeight="1">
      <c r="A27" s="76"/>
      <c r="B27" s="77"/>
      <c r="C27" s="25" t="s">
        <v>33</v>
      </c>
      <c r="D27" s="27">
        <f t="shared" si="0"/>
        <v>50.01</v>
      </c>
      <c r="E27" s="27">
        <v>50.01</v>
      </c>
      <c r="F27" s="27"/>
      <c r="G27" s="34"/>
    </row>
    <row r="28" spans="1:7" ht="13.5" customHeight="1">
      <c r="A28" s="189"/>
      <c r="B28" s="27"/>
      <c r="C28" s="25" t="s">
        <v>34</v>
      </c>
      <c r="D28" s="27">
        <f t="shared" si="0"/>
        <v>0</v>
      </c>
      <c r="E28" s="27"/>
      <c r="F28" s="27"/>
      <c r="G28" s="34"/>
    </row>
    <row r="29" spans="1:7" ht="13.5" customHeight="1">
      <c r="A29" s="189"/>
      <c r="B29" s="27"/>
      <c r="C29" s="25" t="s">
        <v>35</v>
      </c>
      <c r="D29" s="27">
        <f t="shared" si="0"/>
        <v>0</v>
      </c>
      <c r="E29" s="27"/>
      <c r="F29" s="27"/>
      <c r="G29" s="34"/>
    </row>
    <row r="30" spans="1:7" ht="13.5" customHeight="1">
      <c r="A30" s="76"/>
      <c r="B30" s="77"/>
      <c r="C30" s="25" t="s">
        <v>36</v>
      </c>
      <c r="D30" s="27">
        <f t="shared" si="0"/>
        <v>0</v>
      </c>
      <c r="E30" s="27"/>
      <c r="F30" s="27"/>
      <c r="G30" s="34"/>
    </row>
    <row r="31" spans="1:7" ht="13.5" customHeight="1">
      <c r="A31" s="76" t="s">
        <v>37</v>
      </c>
      <c r="B31" s="27"/>
      <c r="C31" s="25" t="s">
        <v>38</v>
      </c>
      <c r="D31" s="27">
        <f t="shared" si="0"/>
        <v>0</v>
      </c>
      <c r="E31" s="27"/>
      <c r="F31" s="27"/>
      <c r="G31" s="34"/>
    </row>
    <row r="32" spans="1:7" ht="13.5" customHeight="1">
      <c r="A32" s="76" t="s">
        <v>39</v>
      </c>
      <c r="B32" s="27"/>
      <c r="C32" s="25" t="s">
        <v>40</v>
      </c>
      <c r="D32" s="27">
        <f t="shared" si="0"/>
        <v>0</v>
      </c>
      <c r="E32" s="27"/>
      <c r="F32" s="27"/>
      <c r="G32" s="34"/>
    </row>
    <row r="33" spans="1:7" ht="13.5" customHeight="1">
      <c r="A33" s="76" t="s">
        <v>41</v>
      </c>
      <c r="B33" s="27"/>
      <c r="C33" s="186" t="s">
        <v>42</v>
      </c>
      <c r="D33" s="27">
        <f>SUM(E34:F34)</f>
        <v>0</v>
      </c>
      <c r="E33" s="27">
        <v>0</v>
      </c>
      <c r="F33" s="27">
        <f>SUM(F9:F32)</f>
        <v>0</v>
      </c>
      <c r="G33" s="28">
        <f>SUM(G9:G32)</f>
        <v>0</v>
      </c>
    </row>
    <row r="34" spans="1:7" ht="13.5" customHeight="1">
      <c r="A34" s="76" t="s">
        <v>12</v>
      </c>
      <c r="B34" s="27"/>
      <c r="C34" s="33"/>
      <c r="D34" s="33"/>
      <c r="E34" s="27"/>
      <c r="F34" s="27"/>
      <c r="G34" s="34"/>
    </row>
    <row r="35" spans="1:7" ht="13.5" customHeight="1">
      <c r="A35" s="190" t="s">
        <v>43</v>
      </c>
      <c r="B35" s="191">
        <f>B9+B31</f>
        <v>1150.38</v>
      </c>
      <c r="C35" s="192" t="s">
        <v>44</v>
      </c>
      <c r="D35" s="191">
        <f>D8+D33</f>
        <v>1150.38</v>
      </c>
      <c r="E35" s="191"/>
      <c r="F35" s="85">
        <f>F33</f>
        <v>0</v>
      </c>
      <c r="G35" s="193">
        <f>G33</f>
        <v>0</v>
      </c>
    </row>
    <row r="36" ht="30" customHeight="1">
      <c r="A36" s="87" t="s">
        <v>45</v>
      </c>
    </row>
    <row r="37" ht="16.5" customHeight="1">
      <c r="A37" s="90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I19" sqref="I19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1.5" style="0" customWidth="1"/>
    <col min="4" max="5" width="21.5" style="50" customWidth="1"/>
  </cols>
  <sheetData>
    <row r="1" spans="1:5" ht="14.25" customHeight="1">
      <c r="A1" s="142" t="s">
        <v>47</v>
      </c>
      <c r="B1" s="97"/>
      <c r="C1" s="97"/>
      <c r="D1" s="123"/>
      <c r="E1" s="123"/>
    </row>
    <row r="2" spans="1:6" ht="54" customHeight="1">
      <c r="A2" s="143" t="s">
        <v>48</v>
      </c>
      <c r="B2" s="12"/>
      <c r="C2" s="12"/>
      <c r="D2" s="12"/>
      <c r="E2" s="12"/>
      <c r="F2" s="165"/>
    </row>
    <row r="3" spans="2:5" s="144" customFormat="1" ht="23.25" customHeight="1">
      <c r="B3" s="129" t="s">
        <v>2</v>
      </c>
      <c r="C3" s="129"/>
      <c r="D3" s="166"/>
      <c r="E3" s="166"/>
    </row>
    <row r="4" spans="1:5" s="164" customFormat="1" ht="20.25" customHeight="1">
      <c r="A4" s="167" t="s">
        <v>49</v>
      </c>
      <c r="B4" s="147" t="s">
        <v>50</v>
      </c>
      <c r="C4" s="168" t="s">
        <v>6</v>
      </c>
      <c r="D4" s="169"/>
      <c r="E4" s="170"/>
    </row>
    <row r="5" spans="1:5" s="164" customFormat="1" ht="20.25" customHeight="1">
      <c r="A5" s="171"/>
      <c r="B5" s="151"/>
      <c r="C5" s="150" t="s">
        <v>51</v>
      </c>
      <c r="D5" s="150" t="s">
        <v>52</v>
      </c>
      <c r="E5" s="153" t="s">
        <v>53</v>
      </c>
    </row>
    <row r="6" spans="1:5" s="164" customFormat="1" ht="20.25" customHeight="1">
      <c r="A6" s="108"/>
      <c r="B6" s="154" t="s">
        <v>51</v>
      </c>
      <c r="C6" s="172">
        <f>D6+E6</f>
        <v>1150.38</v>
      </c>
      <c r="D6" s="172">
        <f>D7+D16+D20+D25+D28</f>
        <v>769.38</v>
      </c>
      <c r="E6" s="173">
        <f>E7+E16+E20+E25+E28</f>
        <v>381</v>
      </c>
    </row>
    <row r="7" spans="1:5" s="164" customFormat="1" ht="20.25" customHeight="1">
      <c r="A7" s="174">
        <v>201</v>
      </c>
      <c r="B7" s="175" t="s">
        <v>54</v>
      </c>
      <c r="C7" s="60">
        <f>D7+E7</f>
        <v>934.32</v>
      </c>
      <c r="D7" s="176">
        <f>D8+D14</f>
        <v>573.32</v>
      </c>
      <c r="E7" s="177">
        <v>361</v>
      </c>
    </row>
    <row r="8" spans="1:5" s="164" customFormat="1" ht="20.25" customHeight="1">
      <c r="A8" s="174">
        <v>20103</v>
      </c>
      <c r="B8" s="175" t="s">
        <v>55</v>
      </c>
      <c r="C8" s="60">
        <f aca="true" t="shared" si="0" ref="C8:C30">D8+E8</f>
        <v>930.25</v>
      </c>
      <c r="D8" s="176">
        <f>D9+D10+D11+D12+D13</f>
        <v>569.25</v>
      </c>
      <c r="E8" s="177">
        <f>E9+E10+E11+E12+E13</f>
        <v>361</v>
      </c>
    </row>
    <row r="9" spans="1:5" s="164" customFormat="1" ht="20.25" customHeight="1">
      <c r="A9" s="174">
        <v>2010301</v>
      </c>
      <c r="B9" s="175" t="s">
        <v>56</v>
      </c>
      <c r="C9" s="60">
        <f t="shared" si="0"/>
        <v>419.12</v>
      </c>
      <c r="D9" s="176">
        <v>419.12</v>
      </c>
      <c r="E9" s="177"/>
    </row>
    <row r="10" spans="1:5" s="164" customFormat="1" ht="20.25" customHeight="1">
      <c r="A10" s="174">
        <v>2010302</v>
      </c>
      <c r="B10" s="175" t="s">
        <v>57</v>
      </c>
      <c r="C10" s="60">
        <f t="shared" si="0"/>
        <v>130</v>
      </c>
      <c r="D10" s="176"/>
      <c r="E10" s="177">
        <v>130</v>
      </c>
    </row>
    <row r="11" spans="1:5" s="164" customFormat="1" ht="20.25" customHeight="1">
      <c r="A11" s="178">
        <v>2010305</v>
      </c>
      <c r="B11" s="179" t="s">
        <v>58</v>
      </c>
      <c r="C11" s="60">
        <f t="shared" si="0"/>
        <v>205</v>
      </c>
      <c r="D11" s="176"/>
      <c r="E11" s="177">
        <v>205</v>
      </c>
    </row>
    <row r="12" spans="1:5" s="164" customFormat="1" ht="20.25" customHeight="1">
      <c r="A12" s="178">
        <v>2010306</v>
      </c>
      <c r="B12" s="179" t="s">
        <v>59</v>
      </c>
      <c r="C12" s="60">
        <f t="shared" si="0"/>
        <v>26</v>
      </c>
      <c r="D12" s="176"/>
      <c r="E12" s="177">
        <v>26</v>
      </c>
    </row>
    <row r="13" spans="1:5" s="164" customFormat="1" ht="20.25" customHeight="1">
      <c r="A13" s="178">
        <v>2010350</v>
      </c>
      <c r="B13" s="179" t="s">
        <v>60</v>
      </c>
      <c r="C13" s="60">
        <f t="shared" si="0"/>
        <v>150.13</v>
      </c>
      <c r="D13" s="176">
        <v>150.13</v>
      </c>
      <c r="E13" s="177"/>
    </row>
    <row r="14" spans="1:5" s="164" customFormat="1" ht="20.25" customHeight="1">
      <c r="A14" s="178">
        <v>20136</v>
      </c>
      <c r="B14" s="113" t="s">
        <v>61</v>
      </c>
      <c r="C14" s="60">
        <f t="shared" si="0"/>
        <v>4.07</v>
      </c>
      <c r="D14" s="176">
        <v>4.07</v>
      </c>
      <c r="E14" s="177"/>
    </row>
    <row r="15" spans="1:5" s="164" customFormat="1" ht="20.25" customHeight="1">
      <c r="A15" s="178">
        <v>2013699</v>
      </c>
      <c r="B15" s="113" t="s">
        <v>61</v>
      </c>
      <c r="C15" s="60">
        <f t="shared" si="0"/>
        <v>4.07</v>
      </c>
      <c r="D15" s="176">
        <v>4.07</v>
      </c>
      <c r="E15" s="177"/>
    </row>
    <row r="16" spans="1:5" s="164" customFormat="1" ht="20.25" customHeight="1">
      <c r="A16" s="178">
        <v>208</v>
      </c>
      <c r="B16" s="113" t="s">
        <v>62</v>
      </c>
      <c r="C16" s="60">
        <f t="shared" si="0"/>
        <v>100.02</v>
      </c>
      <c r="D16" s="176">
        <v>100.02</v>
      </c>
      <c r="E16" s="180"/>
    </row>
    <row r="17" spans="1:5" s="164" customFormat="1" ht="20.25" customHeight="1">
      <c r="A17" s="178">
        <v>20805</v>
      </c>
      <c r="B17" s="179" t="s">
        <v>63</v>
      </c>
      <c r="C17" s="60">
        <f t="shared" si="0"/>
        <v>100.02000000000001</v>
      </c>
      <c r="D17" s="176">
        <f>D18+D19</f>
        <v>100.02000000000001</v>
      </c>
      <c r="E17" s="180"/>
    </row>
    <row r="18" spans="1:5" s="164" customFormat="1" ht="20.25" customHeight="1">
      <c r="A18" s="178">
        <v>2080505</v>
      </c>
      <c r="B18" s="179" t="s">
        <v>64</v>
      </c>
      <c r="C18" s="60">
        <f t="shared" si="0"/>
        <v>66.68</v>
      </c>
      <c r="D18" s="176">
        <v>66.68</v>
      </c>
      <c r="E18" s="180"/>
    </row>
    <row r="19" spans="1:5" s="164" customFormat="1" ht="20.25" customHeight="1">
      <c r="A19" s="178">
        <v>2080506</v>
      </c>
      <c r="B19" s="113" t="s">
        <v>65</v>
      </c>
      <c r="C19" s="60">
        <f t="shared" si="0"/>
        <v>33.34</v>
      </c>
      <c r="D19" s="176">
        <v>33.34</v>
      </c>
      <c r="E19" s="180"/>
    </row>
    <row r="20" spans="1:5" s="164" customFormat="1" ht="20.25" customHeight="1">
      <c r="A20" s="178">
        <v>210</v>
      </c>
      <c r="B20" s="113" t="s">
        <v>66</v>
      </c>
      <c r="C20" s="60">
        <f t="shared" si="0"/>
        <v>46.03</v>
      </c>
      <c r="D20" s="154">
        <v>46.03</v>
      </c>
      <c r="E20" s="180"/>
    </row>
    <row r="21" spans="1:5" s="164" customFormat="1" ht="20.25" customHeight="1">
      <c r="A21" s="178">
        <v>21011</v>
      </c>
      <c r="B21" s="113" t="s">
        <v>67</v>
      </c>
      <c r="C21" s="60">
        <f t="shared" si="0"/>
        <v>46.03</v>
      </c>
      <c r="D21" s="60">
        <f>D22+D23+D24</f>
        <v>46.03</v>
      </c>
      <c r="E21" s="180"/>
    </row>
    <row r="22" spans="1:5" s="164" customFormat="1" ht="20.25" customHeight="1">
      <c r="A22" s="178">
        <v>2101101</v>
      </c>
      <c r="B22" s="179" t="s">
        <v>68</v>
      </c>
      <c r="C22" s="60">
        <f t="shared" si="0"/>
        <v>32.39</v>
      </c>
      <c r="D22" s="176">
        <v>32.39</v>
      </c>
      <c r="E22" s="180"/>
    </row>
    <row r="23" spans="1:5" s="164" customFormat="1" ht="20.25" customHeight="1">
      <c r="A23" s="181">
        <v>2101102</v>
      </c>
      <c r="B23" s="179" t="s">
        <v>69</v>
      </c>
      <c r="C23" s="60">
        <f t="shared" si="0"/>
        <v>12.39</v>
      </c>
      <c r="D23" s="176">
        <v>12.39</v>
      </c>
      <c r="E23" s="180"/>
    </row>
    <row r="24" spans="1:5" s="164" customFormat="1" ht="20.25" customHeight="1">
      <c r="A24" s="181">
        <v>2101199</v>
      </c>
      <c r="B24" s="179" t="s">
        <v>70</v>
      </c>
      <c r="C24" s="60">
        <f t="shared" si="0"/>
        <v>1.25</v>
      </c>
      <c r="D24" s="176">
        <v>1.25</v>
      </c>
      <c r="E24" s="180"/>
    </row>
    <row r="25" spans="1:5" s="164" customFormat="1" ht="20.25" customHeight="1">
      <c r="A25" s="181">
        <v>213</v>
      </c>
      <c r="B25" s="179" t="s">
        <v>71</v>
      </c>
      <c r="C25" s="60">
        <f t="shared" si="0"/>
        <v>20</v>
      </c>
      <c r="D25" s="176"/>
      <c r="E25" s="180">
        <v>20</v>
      </c>
    </row>
    <row r="26" spans="1:5" s="164" customFormat="1" ht="20.25" customHeight="1">
      <c r="A26" s="181">
        <v>21305</v>
      </c>
      <c r="B26" s="179" t="s">
        <v>72</v>
      </c>
      <c r="C26" s="60">
        <f t="shared" si="0"/>
        <v>20</v>
      </c>
      <c r="D26" s="176"/>
      <c r="E26" s="180">
        <v>20</v>
      </c>
    </row>
    <row r="27" spans="1:5" s="164" customFormat="1" ht="20.25" customHeight="1">
      <c r="A27" s="181">
        <v>2130599</v>
      </c>
      <c r="B27" s="179" t="s">
        <v>73</v>
      </c>
      <c r="C27" s="60">
        <f t="shared" si="0"/>
        <v>20</v>
      </c>
      <c r="D27" s="176"/>
      <c r="E27" s="180">
        <v>20</v>
      </c>
    </row>
    <row r="28" spans="1:5" s="164" customFormat="1" ht="20.25" customHeight="1">
      <c r="A28" s="181">
        <v>221</v>
      </c>
      <c r="B28" s="113" t="s">
        <v>74</v>
      </c>
      <c r="C28" s="60">
        <f t="shared" si="0"/>
        <v>50.01</v>
      </c>
      <c r="D28" s="176">
        <v>50.01</v>
      </c>
      <c r="E28" s="180"/>
    </row>
    <row r="29" spans="1:5" s="164" customFormat="1" ht="20.25" customHeight="1">
      <c r="A29" s="181">
        <v>22102</v>
      </c>
      <c r="B29" s="179" t="s">
        <v>75</v>
      </c>
      <c r="C29" s="60">
        <f t="shared" si="0"/>
        <v>50.01</v>
      </c>
      <c r="D29" s="176">
        <v>50.01</v>
      </c>
      <c r="E29" s="180"/>
    </row>
    <row r="30" spans="1:5" s="164" customFormat="1" ht="20.25" customHeight="1">
      <c r="A30" s="181">
        <v>2210201</v>
      </c>
      <c r="B30" s="182" t="s">
        <v>76</v>
      </c>
      <c r="C30" s="60">
        <f t="shared" si="0"/>
        <v>50.01</v>
      </c>
      <c r="D30" s="176">
        <v>50.01</v>
      </c>
      <c r="E30" s="180"/>
    </row>
    <row r="31" ht="12.75" customHeight="1">
      <c r="A31" s="183" t="s">
        <v>77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M12" sqref="M12"/>
    </sheetView>
  </sheetViews>
  <sheetFormatPr defaultColWidth="9.33203125" defaultRowHeight="11.25"/>
  <cols>
    <col min="1" max="1" width="7.66015625" style="0" customWidth="1"/>
    <col min="2" max="2" width="22.83203125" style="0" customWidth="1"/>
    <col min="3" max="3" width="55.83203125" style="0" customWidth="1"/>
    <col min="4" max="4" width="13.33203125" style="0" customWidth="1"/>
    <col min="5" max="5" width="18.66015625" style="0" customWidth="1"/>
    <col min="6" max="6" width="16.33203125" style="0" customWidth="1"/>
  </cols>
  <sheetData>
    <row r="1" spans="1:4" ht="18">
      <c r="A1" s="142" t="s">
        <v>78</v>
      </c>
      <c r="B1" s="97"/>
      <c r="C1" s="97"/>
      <c r="D1" s="97"/>
    </row>
    <row r="2" spans="1:6" ht="94.5" customHeight="1">
      <c r="A2" s="143" t="s">
        <v>79</v>
      </c>
      <c r="B2" s="143"/>
      <c r="C2" s="143"/>
      <c r="D2" s="143"/>
      <c r="E2" s="143"/>
      <c r="F2" s="143"/>
    </row>
    <row r="3" spans="1:6" ht="18.75">
      <c r="A3" s="144"/>
      <c r="B3" s="144"/>
      <c r="C3" s="129" t="s">
        <v>2</v>
      </c>
      <c r="D3" s="129"/>
      <c r="E3" s="129"/>
      <c r="F3" s="129"/>
    </row>
    <row r="4" spans="1:6" ht="18.75" customHeight="1">
      <c r="A4" s="145" t="s">
        <v>49</v>
      </c>
      <c r="B4" s="146"/>
      <c r="C4" s="147" t="s">
        <v>80</v>
      </c>
      <c r="D4" s="146" t="s">
        <v>81</v>
      </c>
      <c r="E4" s="146"/>
      <c r="F4" s="148"/>
    </row>
    <row r="5" spans="1:6" ht="23.25" customHeight="1">
      <c r="A5" s="149" t="s">
        <v>82</v>
      </c>
      <c r="B5" s="150" t="s">
        <v>83</v>
      </c>
      <c r="C5" s="151"/>
      <c r="D5" s="152" t="s">
        <v>51</v>
      </c>
      <c r="E5" s="150" t="s">
        <v>84</v>
      </c>
      <c r="F5" s="153" t="s">
        <v>85</v>
      </c>
    </row>
    <row r="6" spans="1:6" ht="23.25" customHeight="1">
      <c r="A6" s="149"/>
      <c r="B6" s="150" t="s">
        <v>51</v>
      </c>
      <c r="C6" s="151"/>
      <c r="D6" s="150">
        <f>E6+F6</f>
        <v>769.38</v>
      </c>
      <c r="E6" s="150">
        <f>E7+E16+E32</f>
        <v>630.87</v>
      </c>
      <c r="F6" s="150">
        <f>F7+F16</f>
        <v>138.51</v>
      </c>
    </row>
    <row r="7" spans="1:6" ht="14.25">
      <c r="A7" s="108">
        <v>301</v>
      </c>
      <c r="B7" s="154"/>
      <c r="C7" s="155" t="s">
        <v>86</v>
      </c>
      <c r="D7" s="156"/>
      <c r="E7" s="157">
        <f>E8+E9+E10+E11+E12+E13+E14+E15</f>
        <v>615.03</v>
      </c>
      <c r="F7" s="157"/>
    </row>
    <row r="8" spans="1:6" ht="14.25">
      <c r="A8" s="158"/>
      <c r="B8" s="159">
        <v>30101</v>
      </c>
      <c r="C8" s="160" t="s">
        <v>87</v>
      </c>
      <c r="D8" s="156"/>
      <c r="E8" s="157">
        <v>199.55</v>
      </c>
      <c r="F8" s="157"/>
    </row>
    <row r="9" spans="1:6" ht="14.25">
      <c r="A9" s="158"/>
      <c r="B9" s="159">
        <v>30102</v>
      </c>
      <c r="C9" s="160" t="s">
        <v>88</v>
      </c>
      <c r="D9" s="156"/>
      <c r="E9" s="157">
        <v>162.37</v>
      </c>
      <c r="F9" s="157"/>
    </row>
    <row r="10" spans="1:6" ht="14.25">
      <c r="A10" s="158"/>
      <c r="B10" s="159">
        <v>30107</v>
      </c>
      <c r="C10" s="160" t="s">
        <v>89</v>
      </c>
      <c r="D10" s="156"/>
      <c r="E10" s="157">
        <v>57.05</v>
      </c>
      <c r="F10" s="157"/>
    </row>
    <row r="11" spans="1:6" ht="14.25">
      <c r="A11" s="158"/>
      <c r="B11" s="159">
        <v>30108</v>
      </c>
      <c r="C11" s="160" t="s">
        <v>90</v>
      </c>
      <c r="D11" s="156"/>
      <c r="E11" s="157">
        <v>66.68</v>
      </c>
      <c r="F11" s="157"/>
    </row>
    <row r="12" spans="1:6" ht="14.25">
      <c r="A12" s="108"/>
      <c r="B12" s="159">
        <v>30109</v>
      </c>
      <c r="C12" s="160" t="s">
        <v>91</v>
      </c>
      <c r="D12" s="156"/>
      <c r="E12" s="157">
        <v>33.34</v>
      </c>
      <c r="F12" s="157"/>
    </row>
    <row r="13" spans="1:6" ht="14.25">
      <c r="A13" s="108"/>
      <c r="B13" s="159">
        <v>30110</v>
      </c>
      <c r="C13" s="160" t="s">
        <v>92</v>
      </c>
      <c r="D13" s="156"/>
      <c r="E13" s="157">
        <v>41.68</v>
      </c>
      <c r="F13" s="157"/>
    </row>
    <row r="14" spans="1:6" ht="14.25">
      <c r="A14" s="108"/>
      <c r="B14" s="159">
        <v>30112</v>
      </c>
      <c r="C14" s="160" t="s">
        <v>93</v>
      </c>
      <c r="D14" s="156"/>
      <c r="E14" s="157">
        <v>4.35</v>
      </c>
      <c r="F14" s="157"/>
    </row>
    <row r="15" spans="1:6" ht="14.25">
      <c r="A15" s="108"/>
      <c r="B15" s="159">
        <v>30113</v>
      </c>
      <c r="C15" s="160" t="s">
        <v>94</v>
      </c>
      <c r="D15" s="156"/>
      <c r="E15" s="157">
        <v>50.01</v>
      </c>
      <c r="F15" s="157"/>
    </row>
    <row r="16" spans="1:6" ht="14.25">
      <c r="A16" s="158">
        <v>302</v>
      </c>
      <c r="B16" s="161"/>
      <c r="C16" s="162" t="s">
        <v>95</v>
      </c>
      <c r="D16" s="156"/>
      <c r="E16" s="157"/>
      <c r="F16" s="157">
        <f>F17+F18+F19+F20+F21+F22+F23+F24+F25+F26+F27+F28+F29+F30+F31</f>
        <v>138.51</v>
      </c>
    </row>
    <row r="17" spans="1:6" ht="14.25">
      <c r="A17" s="108"/>
      <c r="B17" s="161" t="s">
        <v>96</v>
      </c>
      <c r="C17" s="163" t="s">
        <v>97</v>
      </c>
      <c r="D17" s="156"/>
      <c r="E17" s="157"/>
      <c r="F17" s="157">
        <v>8</v>
      </c>
    </row>
    <row r="18" spans="1:6" ht="14.25">
      <c r="A18" s="108"/>
      <c r="B18" s="161" t="s">
        <v>98</v>
      </c>
      <c r="C18" s="163" t="s">
        <v>99</v>
      </c>
      <c r="D18" s="156"/>
      <c r="E18" s="157"/>
      <c r="F18" s="157">
        <v>3</v>
      </c>
    </row>
    <row r="19" spans="1:6" ht="14.25">
      <c r="A19" s="108"/>
      <c r="B19" s="161" t="s">
        <v>100</v>
      </c>
      <c r="C19" s="163" t="s">
        <v>101</v>
      </c>
      <c r="D19" s="156"/>
      <c r="E19" s="157"/>
      <c r="F19" s="157"/>
    </row>
    <row r="20" spans="1:6" ht="14.25">
      <c r="A20" s="108"/>
      <c r="B20" s="161" t="s">
        <v>102</v>
      </c>
      <c r="C20" s="163" t="s">
        <v>103</v>
      </c>
      <c r="D20" s="156"/>
      <c r="E20" s="157"/>
      <c r="F20" s="157">
        <v>2</v>
      </c>
    </row>
    <row r="21" spans="1:6" ht="14.25">
      <c r="A21" s="108"/>
      <c r="B21" s="161" t="s">
        <v>104</v>
      </c>
      <c r="C21" s="163" t="s">
        <v>105</v>
      </c>
      <c r="D21" s="156"/>
      <c r="E21" s="157"/>
      <c r="F21" s="157">
        <v>16.22</v>
      </c>
    </row>
    <row r="22" spans="1:6" ht="14.25">
      <c r="A22" s="108"/>
      <c r="B22" s="161" t="s">
        <v>106</v>
      </c>
      <c r="C22" s="163" t="s">
        <v>107</v>
      </c>
      <c r="D22" s="156"/>
      <c r="E22" s="157"/>
      <c r="F22" s="157">
        <v>23</v>
      </c>
    </row>
    <row r="23" spans="1:6" ht="14.25">
      <c r="A23" s="108"/>
      <c r="B23" s="161" t="s">
        <v>108</v>
      </c>
      <c r="C23" s="163" t="s">
        <v>109</v>
      </c>
      <c r="D23" s="156"/>
      <c r="E23" s="157"/>
      <c r="F23" s="157">
        <v>3</v>
      </c>
    </row>
    <row r="24" spans="1:6" ht="14.25">
      <c r="A24" s="108"/>
      <c r="B24" s="161" t="s">
        <v>110</v>
      </c>
      <c r="C24" s="163" t="s">
        <v>111</v>
      </c>
      <c r="D24" s="156"/>
      <c r="E24" s="157"/>
      <c r="F24" s="157"/>
    </row>
    <row r="25" spans="1:6" ht="14.25">
      <c r="A25" s="108"/>
      <c r="B25" s="161" t="s">
        <v>112</v>
      </c>
      <c r="C25" s="163" t="s">
        <v>113</v>
      </c>
      <c r="D25" s="156"/>
      <c r="E25" s="157"/>
      <c r="F25" s="157">
        <v>10</v>
      </c>
    </row>
    <row r="26" spans="1:6" ht="14.25">
      <c r="A26" s="108"/>
      <c r="B26" s="161" t="s">
        <v>114</v>
      </c>
      <c r="C26" s="163" t="s">
        <v>115</v>
      </c>
      <c r="D26" s="156"/>
      <c r="E26" s="157"/>
      <c r="F26" s="157">
        <v>3</v>
      </c>
    </row>
    <row r="27" spans="1:6" ht="14.25">
      <c r="A27" s="158"/>
      <c r="B27" s="161" t="s">
        <v>116</v>
      </c>
      <c r="C27" s="163" t="s">
        <v>117</v>
      </c>
      <c r="D27" s="156"/>
      <c r="E27" s="157"/>
      <c r="F27" s="157">
        <v>5</v>
      </c>
    </row>
    <row r="28" spans="1:6" ht="14.25">
      <c r="A28" s="158"/>
      <c r="B28" s="161" t="s">
        <v>118</v>
      </c>
      <c r="C28" s="163" t="s">
        <v>119</v>
      </c>
      <c r="D28" s="156"/>
      <c r="E28" s="157"/>
      <c r="F28" s="157">
        <v>4</v>
      </c>
    </row>
    <row r="29" spans="1:6" ht="14.25">
      <c r="A29" s="158"/>
      <c r="B29" s="161" t="s">
        <v>120</v>
      </c>
      <c r="C29" s="163" t="s">
        <v>121</v>
      </c>
      <c r="D29" s="156"/>
      <c r="E29" s="157"/>
      <c r="F29" s="157">
        <v>28</v>
      </c>
    </row>
    <row r="30" spans="1:6" ht="14.25">
      <c r="A30" s="158"/>
      <c r="B30" s="161" t="s">
        <v>122</v>
      </c>
      <c r="C30" s="163" t="s">
        <v>123</v>
      </c>
      <c r="D30" s="156"/>
      <c r="E30" s="157"/>
      <c r="F30" s="157">
        <v>29.22</v>
      </c>
    </row>
    <row r="31" spans="1:6" ht="14.25">
      <c r="A31" s="158"/>
      <c r="B31" s="161" t="s">
        <v>124</v>
      </c>
      <c r="C31" s="163" t="s">
        <v>125</v>
      </c>
      <c r="D31" s="156"/>
      <c r="E31" s="157"/>
      <c r="F31" s="157">
        <v>4.07</v>
      </c>
    </row>
    <row r="32" spans="1:6" ht="14.25">
      <c r="A32" s="158">
        <v>303</v>
      </c>
      <c r="B32" s="161"/>
      <c r="C32" s="162" t="s">
        <v>126</v>
      </c>
      <c r="D32" s="156"/>
      <c r="E32" s="157">
        <f>E33+E34</f>
        <v>15.84</v>
      </c>
      <c r="F32" s="157"/>
    </row>
    <row r="33" spans="1:6" ht="14.25">
      <c r="A33" s="158"/>
      <c r="B33" s="161" t="s">
        <v>127</v>
      </c>
      <c r="C33" s="162" t="s">
        <v>128</v>
      </c>
      <c r="D33" s="156"/>
      <c r="E33" s="157">
        <v>12.21</v>
      </c>
      <c r="F33" s="157"/>
    </row>
    <row r="34" spans="1:6" ht="14.25">
      <c r="A34" s="158"/>
      <c r="B34" s="161" t="s">
        <v>129</v>
      </c>
      <c r="C34" s="163" t="s">
        <v>130</v>
      </c>
      <c r="D34" s="156"/>
      <c r="E34" s="157">
        <v>3.63</v>
      </c>
      <c r="F34" s="157"/>
    </row>
    <row r="35" ht="11.25">
      <c r="A35" s="62" t="s">
        <v>131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17" sqref="G17"/>
    </sheetView>
  </sheetViews>
  <sheetFormatPr defaultColWidth="9.33203125" defaultRowHeight="11.25"/>
  <cols>
    <col min="1" max="1" width="42.660156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25" customFormat="1" ht="24" customHeight="1">
      <c r="A1" s="1" t="s">
        <v>132</v>
      </c>
      <c r="B1" s="1"/>
    </row>
    <row r="2" spans="1:6" ht="69" customHeight="1">
      <c r="A2" s="127" t="s">
        <v>133</v>
      </c>
      <c r="B2" s="127"/>
      <c r="C2" s="127"/>
      <c r="D2" s="127"/>
      <c r="E2" s="127"/>
      <c r="F2" s="127"/>
    </row>
    <row r="3" spans="1:6" s="126" customFormat="1" ht="19.5" customHeight="1">
      <c r="A3" s="128"/>
      <c r="F3" s="129" t="s">
        <v>2</v>
      </c>
    </row>
    <row r="4" spans="1:7" ht="42" customHeight="1">
      <c r="A4" s="130" t="s">
        <v>6</v>
      </c>
      <c r="B4" s="130"/>
      <c r="C4" s="130"/>
      <c r="D4" s="130"/>
      <c r="E4" s="130"/>
      <c r="F4" s="130"/>
      <c r="G4" s="131"/>
    </row>
    <row r="5" spans="1:7" ht="42" customHeight="1">
      <c r="A5" s="132" t="s">
        <v>51</v>
      </c>
      <c r="B5" s="133" t="s">
        <v>134</v>
      </c>
      <c r="C5" s="134" t="s">
        <v>135</v>
      </c>
      <c r="D5" s="134"/>
      <c r="E5" s="135"/>
      <c r="F5" s="134" t="s">
        <v>136</v>
      </c>
      <c r="G5" s="131"/>
    </row>
    <row r="6" spans="1:7" ht="42" customHeight="1">
      <c r="A6" s="136"/>
      <c r="B6" s="137"/>
      <c r="C6" s="138" t="s">
        <v>9</v>
      </c>
      <c r="D6" s="139" t="s">
        <v>137</v>
      </c>
      <c r="E6" s="140" t="s">
        <v>138</v>
      </c>
      <c r="F6" s="141"/>
      <c r="G6" s="131"/>
    </row>
    <row r="7" spans="1:6" s="50" customFormat="1" ht="32.25" customHeight="1">
      <c r="A7" s="110">
        <f>B7+C7</f>
        <v>78</v>
      </c>
      <c r="B7" s="110">
        <v>0</v>
      </c>
      <c r="C7" s="110">
        <f>D7+E7+F7</f>
        <v>78</v>
      </c>
      <c r="D7" s="61"/>
      <c r="E7" s="110">
        <v>53</v>
      </c>
      <c r="F7" s="110">
        <v>25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94" customWidth="1"/>
    <col min="2" max="2" width="55.16015625" style="94" customWidth="1"/>
    <col min="3" max="3" width="21.16015625" style="95" customWidth="1"/>
    <col min="4" max="4" width="18.33203125" style="95" customWidth="1"/>
    <col min="5" max="5" width="19.16015625" style="95" customWidth="1"/>
    <col min="6" max="16384" width="9.33203125" style="94" customWidth="1"/>
  </cols>
  <sheetData>
    <row r="1" spans="1:7" ht="18.75">
      <c r="A1" s="96" t="s">
        <v>139</v>
      </c>
      <c r="B1" s="96"/>
      <c r="C1" s="96"/>
      <c r="D1" s="96"/>
      <c r="E1" s="96"/>
      <c r="F1" s="97"/>
      <c r="G1" s="97"/>
    </row>
    <row r="2" spans="1:5" ht="22.5">
      <c r="A2" s="98" t="s">
        <v>140</v>
      </c>
      <c r="B2" s="98"/>
      <c r="C2" s="98"/>
      <c r="D2" s="98"/>
      <c r="E2" s="98"/>
    </row>
    <row r="3" spans="2:5" ht="15">
      <c r="B3" s="99"/>
      <c r="D3" s="100" t="s">
        <v>2</v>
      </c>
      <c r="E3" s="100"/>
    </row>
    <row r="4" spans="1:5" ht="20.25" customHeight="1">
      <c r="A4" s="101" t="s">
        <v>49</v>
      </c>
      <c r="B4" s="102" t="s">
        <v>50</v>
      </c>
      <c r="C4" s="102" t="s">
        <v>141</v>
      </c>
      <c r="D4" s="102"/>
      <c r="E4" s="103"/>
    </row>
    <row r="5" spans="1:5" ht="20.25" customHeight="1">
      <c r="A5" s="104"/>
      <c r="B5" s="105"/>
      <c r="C5" s="105" t="s">
        <v>51</v>
      </c>
      <c r="D5" s="106" t="s">
        <v>52</v>
      </c>
      <c r="E5" s="107" t="s">
        <v>53</v>
      </c>
    </row>
    <row r="6" spans="1:5" ht="20.25" customHeight="1">
      <c r="A6" s="108"/>
      <c r="B6" s="109" t="s">
        <v>51</v>
      </c>
      <c r="C6" s="109">
        <f>D6+E6</f>
        <v>0</v>
      </c>
      <c r="D6" s="110"/>
      <c r="E6" s="111"/>
    </row>
    <row r="7" spans="1:5" ht="20.25" customHeight="1">
      <c r="A7" s="112">
        <v>208</v>
      </c>
      <c r="B7" s="113" t="s">
        <v>62</v>
      </c>
      <c r="C7" s="109">
        <f>D7+E7</f>
        <v>0</v>
      </c>
      <c r="D7" s="114"/>
      <c r="E7" s="115"/>
    </row>
    <row r="8" spans="1:5" ht="20.25" customHeight="1">
      <c r="A8" s="112">
        <v>20822</v>
      </c>
      <c r="B8" s="113" t="s">
        <v>142</v>
      </c>
      <c r="C8" s="109">
        <f aca="true" t="shared" si="0" ref="C8:C26">D8+E8</f>
        <v>0</v>
      </c>
      <c r="D8" s="114"/>
      <c r="E8" s="115"/>
    </row>
    <row r="9" spans="1:5" ht="20.25" customHeight="1">
      <c r="A9" s="116">
        <v>2082201</v>
      </c>
      <c r="B9" s="113" t="s">
        <v>143</v>
      </c>
      <c r="C9" s="109">
        <f t="shared" si="0"/>
        <v>0</v>
      </c>
      <c r="D9" s="114"/>
      <c r="E9" s="115"/>
    </row>
    <row r="10" spans="1:5" ht="20.25" customHeight="1">
      <c r="A10" s="117">
        <v>2082202</v>
      </c>
      <c r="B10" s="113" t="s">
        <v>144</v>
      </c>
      <c r="C10" s="109">
        <f t="shared" si="0"/>
        <v>0</v>
      </c>
      <c r="D10" s="114"/>
      <c r="E10" s="115"/>
    </row>
    <row r="11" spans="1:5" ht="20.25" customHeight="1">
      <c r="A11" s="112"/>
      <c r="B11" s="113" t="s">
        <v>145</v>
      </c>
      <c r="C11" s="109">
        <f t="shared" si="0"/>
        <v>0</v>
      </c>
      <c r="D11" s="114"/>
      <c r="E11" s="115"/>
    </row>
    <row r="12" spans="1:5" ht="20.25" customHeight="1">
      <c r="A12" s="112">
        <v>212</v>
      </c>
      <c r="B12" s="113" t="s">
        <v>146</v>
      </c>
      <c r="C12" s="109">
        <f t="shared" si="0"/>
        <v>0</v>
      </c>
      <c r="D12" s="114"/>
      <c r="E12" s="115"/>
    </row>
    <row r="13" spans="1:5" ht="20.25" customHeight="1">
      <c r="A13" s="112">
        <v>21208</v>
      </c>
      <c r="B13" s="113" t="s">
        <v>147</v>
      </c>
      <c r="C13" s="109">
        <f t="shared" si="0"/>
        <v>0</v>
      </c>
      <c r="D13" s="114"/>
      <c r="E13" s="115"/>
    </row>
    <row r="14" spans="1:5" ht="20.25" customHeight="1">
      <c r="A14" s="116">
        <v>2120801</v>
      </c>
      <c r="B14" s="113" t="s">
        <v>148</v>
      </c>
      <c r="C14" s="109">
        <f t="shared" si="0"/>
        <v>0</v>
      </c>
      <c r="D14" s="114"/>
      <c r="E14" s="115"/>
    </row>
    <row r="15" spans="1:5" ht="20.25" customHeight="1">
      <c r="A15" s="117">
        <v>2120802</v>
      </c>
      <c r="B15" s="113" t="s">
        <v>149</v>
      </c>
      <c r="C15" s="109">
        <f t="shared" si="0"/>
        <v>0</v>
      </c>
      <c r="D15" s="114"/>
      <c r="E15" s="115"/>
    </row>
    <row r="16" spans="1:5" ht="20.25" customHeight="1">
      <c r="A16" s="112"/>
      <c r="B16" s="113" t="s">
        <v>145</v>
      </c>
      <c r="C16" s="109">
        <f t="shared" si="0"/>
        <v>0</v>
      </c>
      <c r="D16" s="114"/>
      <c r="E16" s="115"/>
    </row>
    <row r="17" spans="1:5" ht="20.25" customHeight="1">
      <c r="A17" s="112">
        <v>213</v>
      </c>
      <c r="B17" s="113" t="s">
        <v>150</v>
      </c>
      <c r="C17" s="109">
        <f t="shared" si="0"/>
        <v>0</v>
      </c>
      <c r="D17" s="114"/>
      <c r="E17" s="115"/>
    </row>
    <row r="18" spans="1:5" ht="20.25" customHeight="1">
      <c r="A18" s="112">
        <v>21364</v>
      </c>
      <c r="B18" s="118" t="s">
        <v>151</v>
      </c>
      <c r="C18" s="109">
        <f t="shared" si="0"/>
        <v>0</v>
      </c>
      <c r="D18" s="114"/>
      <c r="E18" s="115"/>
    </row>
    <row r="19" spans="1:5" ht="20.25" customHeight="1">
      <c r="A19" s="116">
        <v>2136401</v>
      </c>
      <c r="B19" s="113" t="s">
        <v>152</v>
      </c>
      <c r="C19" s="109">
        <f t="shared" si="0"/>
        <v>0</v>
      </c>
      <c r="D19" s="114"/>
      <c r="E19" s="115"/>
    </row>
    <row r="20" spans="1:5" ht="20.25" customHeight="1">
      <c r="A20" s="117">
        <v>2136402</v>
      </c>
      <c r="B20" s="113" t="s">
        <v>153</v>
      </c>
      <c r="C20" s="109">
        <f t="shared" si="0"/>
        <v>0</v>
      </c>
      <c r="D20" s="114"/>
      <c r="E20" s="115"/>
    </row>
    <row r="21" spans="1:5" ht="20.25" customHeight="1">
      <c r="A21" s="112"/>
      <c r="B21" s="113" t="s">
        <v>145</v>
      </c>
      <c r="C21" s="109">
        <f t="shared" si="0"/>
        <v>0</v>
      </c>
      <c r="D21" s="114"/>
      <c r="E21" s="115"/>
    </row>
    <row r="22" spans="1:5" ht="20.25" customHeight="1">
      <c r="A22" s="112">
        <v>214</v>
      </c>
      <c r="B22" s="113" t="s">
        <v>154</v>
      </c>
      <c r="C22" s="109">
        <f t="shared" si="0"/>
        <v>0</v>
      </c>
      <c r="D22" s="114"/>
      <c r="E22" s="115"/>
    </row>
    <row r="23" spans="1:5" ht="20.25" customHeight="1">
      <c r="A23" s="112">
        <v>21462</v>
      </c>
      <c r="B23" s="113" t="s">
        <v>155</v>
      </c>
      <c r="C23" s="109">
        <f t="shared" si="0"/>
        <v>0</v>
      </c>
      <c r="D23" s="114"/>
      <c r="E23" s="115"/>
    </row>
    <row r="24" spans="1:5" ht="20.25" customHeight="1">
      <c r="A24" s="116">
        <v>2146201</v>
      </c>
      <c r="B24" s="113" t="s">
        <v>156</v>
      </c>
      <c r="C24" s="109">
        <f t="shared" si="0"/>
        <v>0</v>
      </c>
      <c r="D24" s="114"/>
      <c r="E24" s="115"/>
    </row>
    <row r="25" spans="1:5" ht="20.25" customHeight="1">
      <c r="A25" s="117">
        <v>2146202</v>
      </c>
      <c r="B25" s="113" t="s">
        <v>157</v>
      </c>
      <c r="C25" s="109">
        <f t="shared" si="0"/>
        <v>0</v>
      </c>
      <c r="D25" s="114"/>
      <c r="E25" s="115"/>
    </row>
    <row r="26" spans="1:5" ht="20.25" customHeight="1">
      <c r="A26" s="119"/>
      <c r="B26" s="120" t="s">
        <v>145</v>
      </c>
      <c r="C26" s="109">
        <f t="shared" si="0"/>
        <v>0</v>
      </c>
      <c r="D26" s="121"/>
      <c r="E26" s="122"/>
    </row>
    <row r="27" spans="1:4" ht="18.75">
      <c r="A27" s="94" t="s">
        <v>158</v>
      </c>
      <c r="B27" s="99"/>
      <c r="D27" s="123"/>
    </row>
    <row r="30" spans="2:5" s="93" customFormat="1" ht="14.25">
      <c r="B30" s="94"/>
      <c r="C30" s="95"/>
      <c r="D30" s="95"/>
      <c r="E30" s="12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" sqref="A2:D2"/>
    </sheetView>
  </sheetViews>
  <sheetFormatPr defaultColWidth="9.33203125" defaultRowHeight="11.25"/>
  <cols>
    <col min="1" max="1" width="34.660156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67" t="s">
        <v>159</v>
      </c>
    </row>
    <row r="2" spans="1:4" ht="26.25">
      <c r="A2" s="12" t="s">
        <v>160</v>
      </c>
      <c r="B2" s="12"/>
      <c r="C2" s="12"/>
      <c r="D2" s="12"/>
    </row>
    <row r="3" spans="1:4" ht="11.25">
      <c r="A3" s="68"/>
      <c r="B3" s="68"/>
      <c r="C3" s="68"/>
      <c r="D3" s="69" t="s">
        <v>2</v>
      </c>
    </row>
    <row r="4" spans="1:4" ht="15.75" customHeight="1">
      <c r="A4" s="52" t="s">
        <v>161</v>
      </c>
      <c r="B4" s="53"/>
      <c r="C4" s="70" t="s">
        <v>162</v>
      </c>
      <c r="D4" s="71"/>
    </row>
    <row r="5" spans="1:4" ht="15.75" customHeight="1">
      <c r="A5" s="72" t="s">
        <v>163</v>
      </c>
      <c r="B5" s="55" t="s">
        <v>6</v>
      </c>
      <c r="C5" s="55" t="s">
        <v>164</v>
      </c>
      <c r="D5" s="73" t="s">
        <v>6</v>
      </c>
    </row>
    <row r="6" spans="1:4" ht="15.75" customHeight="1">
      <c r="A6" s="74" t="s">
        <v>165</v>
      </c>
      <c r="B6" s="27">
        <v>1150.38</v>
      </c>
      <c r="C6" s="75" t="s">
        <v>166</v>
      </c>
      <c r="D6" s="27">
        <v>934.32</v>
      </c>
    </row>
    <row r="7" spans="1:4" ht="15.75" customHeight="1">
      <c r="A7" s="74" t="s">
        <v>167</v>
      </c>
      <c r="B7" s="27"/>
      <c r="C7" s="75" t="s">
        <v>168</v>
      </c>
      <c r="D7" s="27"/>
    </row>
    <row r="8" spans="1:4" ht="15.75" customHeight="1">
      <c r="A8" s="74" t="s">
        <v>169</v>
      </c>
      <c r="B8" s="27"/>
      <c r="C8" s="75" t="s">
        <v>170</v>
      </c>
      <c r="D8" s="27"/>
    </row>
    <row r="9" spans="1:4" ht="15.75" customHeight="1">
      <c r="A9" s="74" t="s">
        <v>171</v>
      </c>
      <c r="B9" s="27"/>
      <c r="C9" s="75" t="s">
        <v>172</v>
      </c>
      <c r="D9" s="27"/>
    </row>
    <row r="10" spans="1:4" ht="15.75" customHeight="1">
      <c r="A10" s="74" t="s">
        <v>173</v>
      </c>
      <c r="B10" s="27"/>
      <c r="C10" s="75" t="s">
        <v>174</v>
      </c>
      <c r="D10" s="27"/>
    </row>
    <row r="11" spans="1:4" ht="15.75" customHeight="1">
      <c r="A11" s="74" t="s">
        <v>175</v>
      </c>
      <c r="B11" s="27"/>
      <c r="C11" s="75" t="s">
        <v>176</v>
      </c>
      <c r="D11" s="27"/>
    </row>
    <row r="12" spans="1:4" ht="15.75" customHeight="1">
      <c r="A12" s="74"/>
      <c r="B12" s="27"/>
      <c r="C12" s="75" t="s">
        <v>177</v>
      </c>
      <c r="D12" s="27"/>
    </row>
    <row r="13" spans="1:4" ht="15.75" customHeight="1">
      <c r="A13" s="76"/>
      <c r="B13" s="77"/>
      <c r="C13" s="75" t="s">
        <v>178</v>
      </c>
      <c r="D13" s="27">
        <v>100.02</v>
      </c>
    </row>
    <row r="14" spans="1:4" ht="15.75" customHeight="1">
      <c r="A14" s="74"/>
      <c r="B14" s="77"/>
      <c r="C14" s="75" t="s">
        <v>179</v>
      </c>
      <c r="D14" s="27">
        <v>46.03</v>
      </c>
    </row>
    <row r="15" spans="1:4" ht="15.75" customHeight="1">
      <c r="A15" s="74"/>
      <c r="B15" s="77"/>
      <c r="C15" s="75" t="s">
        <v>180</v>
      </c>
      <c r="D15" s="27"/>
    </row>
    <row r="16" spans="1:4" ht="15.75" customHeight="1">
      <c r="A16" s="74"/>
      <c r="B16" s="77"/>
      <c r="C16" s="75" t="s">
        <v>181</v>
      </c>
      <c r="D16" s="27"/>
    </row>
    <row r="17" spans="1:4" ht="15.75" customHeight="1">
      <c r="A17" s="74"/>
      <c r="B17" s="77"/>
      <c r="C17" s="75" t="s">
        <v>182</v>
      </c>
      <c r="D17" s="27">
        <v>20</v>
      </c>
    </row>
    <row r="18" spans="1:4" ht="15.75" customHeight="1">
      <c r="A18" s="74"/>
      <c r="B18" s="77"/>
      <c r="C18" s="75" t="s">
        <v>183</v>
      </c>
      <c r="D18" s="27"/>
    </row>
    <row r="19" spans="1:4" ht="15.75" customHeight="1">
      <c r="A19" s="74"/>
      <c r="B19" s="77"/>
      <c r="C19" s="75" t="s">
        <v>184</v>
      </c>
      <c r="D19" s="27"/>
    </row>
    <row r="20" spans="1:4" ht="15.75" customHeight="1">
      <c r="A20" s="74"/>
      <c r="B20" s="77"/>
      <c r="C20" s="75" t="s">
        <v>185</v>
      </c>
      <c r="D20" s="27"/>
    </row>
    <row r="21" spans="1:4" ht="15.75" customHeight="1">
      <c r="A21" s="74"/>
      <c r="B21" s="77"/>
      <c r="C21" s="75" t="s">
        <v>186</v>
      </c>
      <c r="D21" s="27"/>
    </row>
    <row r="22" spans="1:4" ht="15.75" customHeight="1">
      <c r="A22" s="74"/>
      <c r="B22" s="77"/>
      <c r="C22" s="75" t="s">
        <v>187</v>
      </c>
      <c r="D22" s="27"/>
    </row>
    <row r="23" spans="1:4" ht="15.75" customHeight="1">
      <c r="A23" s="74"/>
      <c r="B23" s="77"/>
      <c r="C23" s="25" t="s">
        <v>188</v>
      </c>
      <c r="D23" s="27"/>
    </row>
    <row r="24" spans="1:4" ht="15.75" customHeight="1">
      <c r="A24" s="74"/>
      <c r="B24" s="77"/>
      <c r="C24" s="25" t="s">
        <v>189</v>
      </c>
      <c r="D24" s="27">
        <v>50.01</v>
      </c>
    </row>
    <row r="25" spans="1:4" ht="15.75" customHeight="1">
      <c r="A25" s="74"/>
      <c r="B25" s="77"/>
      <c r="C25" s="25" t="s">
        <v>190</v>
      </c>
      <c r="D25" s="27"/>
    </row>
    <row r="26" spans="1:4" ht="15.75" customHeight="1">
      <c r="A26" s="74"/>
      <c r="B26" s="77"/>
      <c r="C26" s="25" t="s">
        <v>191</v>
      </c>
      <c r="D26" s="27"/>
    </row>
    <row r="27" spans="1:4" ht="15.75" customHeight="1">
      <c r="A27" s="74"/>
      <c r="B27" s="77"/>
      <c r="C27" s="25" t="s">
        <v>192</v>
      </c>
      <c r="D27" s="27"/>
    </row>
    <row r="28" spans="1:4" ht="15.75" customHeight="1">
      <c r="A28" s="74"/>
      <c r="B28" s="77"/>
      <c r="C28" s="25" t="s">
        <v>193</v>
      </c>
      <c r="D28" s="27"/>
    </row>
    <row r="29" spans="1:4" ht="15.75" customHeight="1">
      <c r="A29" s="74"/>
      <c r="B29" s="77"/>
      <c r="C29" s="25" t="s">
        <v>194</v>
      </c>
      <c r="D29" s="27"/>
    </row>
    <row r="30" spans="1:4" ht="15.75" customHeight="1">
      <c r="A30" s="78"/>
      <c r="B30" s="77"/>
      <c r="C30" s="55"/>
      <c r="D30" s="28"/>
    </row>
    <row r="31" spans="1:4" ht="15.75" customHeight="1">
      <c r="A31" s="72" t="s">
        <v>195</v>
      </c>
      <c r="B31" s="27">
        <f>SUM(B6:B30)</f>
        <v>1150.38</v>
      </c>
      <c r="C31" s="72" t="s">
        <v>196</v>
      </c>
      <c r="D31" s="79">
        <f>D6+D13+D14+D17+D24</f>
        <v>1150.38</v>
      </c>
    </row>
    <row r="32" spans="1:4" ht="15.75" customHeight="1">
      <c r="A32" s="78" t="s">
        <v>197</v>
      </c>
      <c r="B32" s="77"/>
      <c r="C32" s="80" t="s">
        <v>198</v>
      </c>
      <c r="D32" s="81"/>
    </row>
    <row r="33" spans="1:4" ht="15.75" customHeight="1">
      <c r="A33" s="72" t="s">
        <v>199</v>
      </c>
      <c r="B33" s="27"/>
      <c r="C33" s="82"/>
      <c r="D33" s="83"/>
    </row>
    <row r="34" spans="1:4" ht="15.75" customHeight="1">
      <c r="A34" s="84" t="s">
        <v>43</v>
      </c>
      <c r="B34" s="85">
        <f>B31+B32+B33</f>
        <v>1150.38</v>
      </c>
      <c r="C34" s="84" t="s">
        <v>200</v>
      </c>
      <c r="D34" s="86">
        <f>D31+D33</f>
        <v>1150.38</v>
      </c>
    </row>
    <row r="35" ht="24" customHeight="1">
      <c r="A35" s="87" t="s">
        <v>201</v>
      </c>
    </row>
    <row r="36" spans="1:6" ht="24" customHeight="1">
      <c r="A36" s="88" t="s">
        <v>202</v>
      </c>
      <c r="B36" s="89"/>
      <c r="C36" s="89"/>
      <c r="D36" s="89"/>
      <c r="E36" s="89"/>
      <c r="F36" s="89"/>
    </row>
    <row r="37" ht="24" customHeight="1">
      <c r="A37" s="90" t="s">
        <v>203</v>
      </c>
    </row>
    <row r="38" spans="1:5" ht="24.75" customHeight="1">
      <c r="A38" s="91"/>
      <c r="B38" s="92"/>
      <c r="C38" s="92"/>
      <c r="D38" s="92"/>
      <c r="E38" s="92"/>
    </row>
    <row r="49" ht="11.25">
      <c r="F49" s="5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2020-02-12T17:53:30Z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