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tabRatio="687" firstSheet="2" activeTab="7"/>
  </bookViews>
  <sheets>
    <sheet name="pRMHC4" sheetId="1" state="hidden" r:id="rId1"/>
    <sheet name="fa1vql" sheetId="2" state="hidden" r:id="rId2"/>
    <sheet name="收入支出总表" sheetId="3" r:id="rId3"/>
    <sheet name="收入总表" sheetId="4" r:id="rId4"/>
    <sheet name="支出总表" sheetId="5" r:id="rId5"/>
    <sheet name="财政拨款收入支出总表" sheetId="6" r:id="rId6"/>
    <sheet name="财政拨款支出表" sheetId="7" r:id="rId7"/>
    <sheet name="经济分类支出表" sheetId="8" r:id="rId8"/>
    <sheet name="基金预算收支表" sheetId="9" r:id="rId9"/>
    <sheet name="snid7y" sheetId="10" state="hidden" r:id="rId10"/>
    <sheet name="三公经费预算" sheetId="11" r:id="rId11"/>
  </sheets>
  <definedNames>
    <definedName name="含公式的单元格">GET.CELL(48,INDIRECT("RC",FALSE))</definedName>
  </definedNames>
  <calcPr fullCalcOnLoad="1"/>
</workbook>
</file>

<file path=xl/comments11.xml><?xml version="1.0" encoding="utf-8"?>
<comments xmlns="http://schemas.openxmlformats.org/spreadsheetml/2006/main">
  <authors>
    <author>张道红</author>
  </authors>
  <commentList>
    <comment ref="C5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本列可从部门预算系统里面直接取数，收舍到万元后填列。</t>
        </r>
      </text>
    </comment>
  </commentList>
</comments>
</file>

<file path=xl/comments3.xml><?xml version="1.0" encoding="utf-8"?>
<comments xmlns="http://schemas.openxmlformats.org/spreadsheetml/2006/main">
  <authors>
    <author>张道红</author>
  </authors>
  <commentList>
    <comment ref="B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可直接从部门预算管理系统取数，然后收舍到万元后填列。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  <comment ref="D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本列数据都可直接从部门预算系统里面提取数据，然后收舍到万元填列。</t>
        </r>
      </text>
    </comment>
  </commentList>
</comments>
</file>

<file path=xl/comments4.xml><?xml version="1.0" encoding="utf-8"?>
<comments xmlns="http://schemas.openxmlformats.org/spreadsheetml/2006/main">
  <authors>
    <author>张道红</author>
  </authors>
  <commentList>
    <comment ref="E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本列数据可根据财政拨款支出表填列。</t>
        </r>
      </text>
    </commen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</commentList>
</comments>
</file>

<file path=xl/comments6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本表可从部门预算系统里面取数后填列</t>
        </r>
      </text>
    </comment>
    <comment ref="B8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可直接从部门预算系统里面取数，收舍到万元后填列。</t>
        </r>
      </text>
    </comment>
    <comment ref="B31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反映预算拨款结余表的拨出和暂付数</t>
        </r>
      </text>
    </comment>
    <comment ref="E8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本列数据从部门预算管理系统里面直接取数，收付到万元后填列。</t>
        </r>
      </text>
    </comment>
  </commentList>
</comments>
</file>

<file path=xl/comments7.xml><?xml version="1.0" encoding="utf-8"?>
<comments xmlns="http://schemas.openxmlformats.org/spreadsheetml/2006/main">
  <authors>
    <author>张道红</author>
  </authors>
  <commentList>
    <comment ref="C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此列必须填报</t>
        </r>
        <r>
          <rPr>
            <sz val="9"/>
            <rFont val="Tahoma"/>
            <family val="2"/>
          </rPr>
          <t>2017</t>
        </r>
        <r>
          <rPr>
            <sz val="9"/>
            <rFont val="宋体"/>
            <family val="0"/>
          </rPr>
          <t>年向社会公开的预算数</t>
        </r>
      </text>
    </commen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D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此后三列数据从部门预算系统里面直接取数，收舍到万元后填列。</t>
        </r>
      </text>
    </comment>
  </commentList>
</comments>
</file>

<file path=xl/comments8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D5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本表从部门预算管理系统里面直接取数，收舍到万元后填列。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C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本表必须公开，没有数据公开空表</t>
        </r>
      </text>
    </comment>
  </commentList>
</comments>
</file>

<file path=xl/sharedStrings.xml><?xml version="1.0" encoding="utf-8"?>
<sst xmlns="http://schemas.openxmlformats.org/spreadsheetml/2006/main" count="390" uniqueCount="220">
  <si>
    <t>表一：</t>
  </si>
  <si>
    <r>
      <t>城口县</t>
    </r>
    <r>
      <rPr>
        <b/>
        <u val="single"/>
        <sz val="20"/>
        <rFont val="方正黑体_GBK"/>
        <family val="0"/>
      </rPr>
      <t xml:space="preserve">人民政府办公室 </t>
    </r>
    <r>
      <rPr>
        <b/>
        <sz val="20"/>
        <rFont val="方正黑体_GBK"/>
        <family val="0"/>
      </rPr>
      <t>2019年收入支出总表</t>
    </r>
  </si>
  <si>
    <t>单位：万元</t>
  </si>
  <si>
    <t>收入</t>
  </si>
  <si>
    <t>支出</t>
  </si>
  <si>
    <t>项目</t>
  </si>
  <si>
    <t>2019年预算数</t>
  </si>
  <si>
    <t>项目(按功能分类)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</si>
  <si>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</si>
  <si>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</si>
  <si>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</si>
  <si>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</si>
  <si>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</si>
  <si>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</si>
  <si>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</si>
  <si>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</si>
  <si>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 xml:space="preserve"> 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</si>
  <si>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</si>
  <si>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</si>
  <si>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</si>
  <si>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</si>
  <si>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</si>
  <si>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</si>
  <si>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</si>
  <si>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</si>
  <si>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</si>
  <si>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</si>
  <si>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</si>
  <si>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</si>
  <si>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</si>
  <si>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</si>
  <si>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</si>
  <si>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</si>
  <si>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</si>
  <si>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</si>
  <si>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</si>
  <si>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</si>
  <si>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</si>
  <si>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</si>
  <si>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分功能科目合计</t>
  </si>
  <si>
    <t>本年收入合计</t>
  </si>
  <si>
    <t>上年结转和结余收入</t>
  </si>
  <si>
    <t>用事业基金弥补收支差额</t>
  </si>
  <si>
    <t>结转下年支出</t>
  </si>
  <si>
    <t>总计</t>
  </si>
  <si>
    <t xml:space="preserve">   说明： 1.此表反映单位整体收支情况。</t>
  </si>
  <si>
    <r>
      <t xml:space="preserve">     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2.上年结转和结余反映部门上年末的结转的结余情况。数据来源于会计账的结转和结余之和。</t>
    </r>
  </si>
  <si>
    <r>
      <t xml:space="preserve">         </t>
    </r>
    <r>
      <rPr>
        <sz val="10"/>
        <rFont val="宋体"/>
        <family val="0"/>
      </rPr>
      <t xml:space="preserve"> 3.“结转下年支出”是指单位的收入未安排支出的部分，一般情况下应为“0”。</t>
    </r>
  </si>
  <si>
    <t>表二：</t>
  </si>
  <si>
    <r>
      <t>城口县</t>
    </r>
    <r>
      <rPr>
        <b/>
        <u val="single"/>
        <sz val="20"/>
        <rFont val="方正黑体_GBK"/>
        <family val="0"/>
      </rPr>
      <t xml:space="preserve"> 人民政府办公室 </t>
    </r>
    <r>
      <rPr>
        <b/>
        <sz val="20"/>
        <rFont val="方正黑体_GBK"/>
        <family val="0"/>
      </rPr>
      <t>2019年收入总表</t>
    </r>
  </si>
  <si>
    <t xml:space="preserve">   项           目</t>
  </si>
  <si>
    <t>上年结转收入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</si>
  <si>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</si>
  <si>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</si>
  <si>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</si>
  <si>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</si>
  <si>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</si>
  <si>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</si>
  <si>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支出功能分类科目编码</t>
  </si>
  <si>
    <t>科目名称</t>
  </si>
  <si>
    <t>财政拨款收入</t>
  </si>
  <si>
    <t>上级补助收入</t>
  </si>
  <si>
    <t>非教育收费收入</t>
  </si>
  <si>
    <t>教育收费收入</t>
  </si>
  <si>
    <t>经营收入</t>
  </si>
  <si>
    <t>合计</t>
  </si>
  <si>
    <t>一般公共服务支出</t>
  </si>
  <si>
    <t>政府办公厅及相关机构事务</t>
  </si>
  <si>
    <t xml:space="preserve">         行政运行</t>
  </si>
  <si>
    <t>一般行政管理事务</t>
  </si>
  <si>
    <t>专项业务活动</t>
  </si>
  <si>
    <t>法制建设</t>
  </si>
  <si>
    <t>事业运行</t>
  </si>
  <si>
    <t>其他政府办公室及相关机构事务</t>
  </si>
  <si>
    <t>其他共产党事务支出</t>
  </si>
  <si>
    <t>国防支出</t>
  </si>
  <si>
    <t>国防动员</t>
  </si>
  <si>
    <t>人民防空</t>
  </si>
  <si>
    <t>社会保障和就业支出</t>
  </si>
  <si>
    <t>行政事业单位离退休</t>
  </si>
  <si>
    <t>归口管理的行政单位离退休</t>
  </si>
  <si>
    <t>机关事业单位基本养老保险缴费支出</t>
  </si>
  <si>
    <t>机关事业单位职业年金缴费支出</t>
  </si>
  <si>
    <t>卫生健康支出</t>
  </si>
  <si>
    <t>行政事业单位医疗</t>
  </si>
  <si>
    <t>行政单位医疗</t>
  </si>
  <si>
    <t>事业单位医疗</t>
  </si>
  <si>
    <t>其他行政事业单位医疗支出</t>
  </si>
  <si>
    <t>农林水支出</t>
  </si>
  <si>
    <t>扶贫</t>
  </si>
  <si>
    <t>其他扶贫支出</t>
  </si>
  <si>
    <t>住房保障支出</t>
  </si>
  <si>
    <t>住房改革支出</t>
  </si>
  <si>
    <t>住房公积金</t>
  </si>
  <si>
    <t>表三：</t>
  </si>
  <si>
    <r>
      <t>城口县</t>
    </r>
    <r>
      <rPr>
        <b/>
        <u val="single"/>
        <sz val="20"/>
        <rFont val="方正黑体_GBK"/>
        <family val="0"/>
      </rPr>
      <t>人民政府办公室</t>
    </r>
    <r>
      <rPr>
        <b/>
        <sz val="20"/>
        <rFont val="方正黑体_GBK"/>
        <family val="0"/>
      </rPr>
      <t>2019年支出总表</t>
    </r>
  </si>
  <si>
    <t>本年支出合计</t>
  </si>
  <si>
    <t>基本支出</t>
  </si>
  <si>
    <t>项目支出</t>
  </si>
  <si>
    <t>上缴上级支出</t>
  </si>
  <si>
    <t>事业单位经营支出</t>
  </si>
  <si>
    <t>对下级单位补助支出</t>
  </si>
  <si>
    <t>经营支出</t>
  </si>
  <si>
    <t>对附属单位补助支出</t>
  </si>
  <si>
    <t>表四：</t>
  </si>
  <si>
    <r>
      <t>城口县</t>
    </r>
    <r>
      <rPr>
        <b/>
        <u val="single"/>
        <sz val="20"/>
        <rFont val="方正黑体_GBK"/>
        <family val="0"/>
      </rPr>
      <t>人民政府办公室</t>
    </r>
    <r>
      <rPr>
        <b/>
        <sz val="20"/>
        <rFont val="方正黑体_GBK"/>
        <family val="0"/>
      </rPr>
      <t>2019年财政拨款收入支出总表</t>
    </r>
  </si>
  <si>
    <t>收     入</t>
  </si>
  <si>
    <t>支     出</t>
  </si>
  <si>
    <t>项    目</t>
  </si>
  <si>
    <t>项目（按功能分类）</t>
  </si>
  <si>
    <t>决算数</t>
  </si>
  <si>
    <t>小计</t>
  </si>
  <si>
    <t>一般公共预算财政拨款</t>
  </si>
  <si>
    <t>政府性基金预算财政拨款</t>
  </si>
  <si>
    <t>国有资本经营预算拨款</t>
  </si>
  <si>
    <t xml:space="preserve">    一、本年收入</t>
  </si>
  <si>
    <t xml:space="preserve">    二、上年财政拨款结转</t>
  </si>
  <si>
    <t>一般公共预算拨款</t>
  </si>
  <si>
    <t>政府性基金预算拨款</t>
  </si>
  <si>
    <t>按功能分类分本年支出合计</t>
  </si>
  <si>
    <t>总   计</t>
  </si>
  <si>
    <t xml:space="preserve">总    计 </t>
  </si>
  <si>
    <t>说明：  1.此表反映财政拨款收支情况。本年收入分一般公共预算、政府性基金和国有资本经营预算三项进行反映。</t>
  </si>
  <si>
    <r>
      <t xml:space="preserve">       </t>
    </r>
    <r>
      <rPr>
        <sz val="10"/>
        <rFont val="宋体"/>
        <family val="0"/>
      </rPr>
      <t xml:space="preserve"> 2.上年财政拨款结转和结余反映部门财政资金结余情况。数据来源于会计账的结转结余数。应等于“财政拨款结转结余表”的拨出和暂付数。</t>
    </r>
  </si>
  <si>
    <r>
      <t xml:space="preserve">  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3.“结转下年支出”是指单位的财政拨款收入未安排支出的部分，一般情况下应为“0”。</t>
    </r>
  </si>
  <si>
    <t>表五：</t>
  </si>
  <si>
    <r>
      <t>城口县</t>
    </r>
    <r>
      <rPr>
        <b/>
        <u val="single"/>
        <sz val="18"/>
        <rFont val="方正黑体_GBK"/>
        <family val="0"/>
      </rPr>
      <t>人民政府办公室</t>
    </r>
    <r>
      <rPr>
        <b/>
        <sz val="18"/>
        <rFont val="方正黑体_GBK"/>
        <family val="0"/>
      </rPr>
      <t>2019年一般公共预算财政拨款支出预算表
（按功能科目分）</t>
    </r>
  </si>
  <si>
    <t>科目编码</t>
  </si>
  <si>
    <t>功能科目名称</t>
  </si>
  <si>
    <t>2018年年初
预算数</t>
  </si>
  <si>
    <t>项  目</t>
  </si>
  <si>
    <t>其他行政事业单位离退休支出</t>
  </si>
  <si>
    <t>表六：</t>
  </si>
  <si>
    <r>
      <t>城口县</t>
    </r>
    <r>
      <rPr>
        <b/>
        <u val="single"/>
        <sz val="18"/>
        <rFont val="方正黑体_GBK"/>
        <family val="0"/>
      </rPr>
      <t>人民政府办公室</t>
    </r>
    <r>
      <rPr>
        <b/>
        <sz val="18"/>
        <rFont val="方正黑体_GBK"/>
        <family val="0"/>
      </rPr>
      <t>2019年一般公共预算财政拨款基本支出预算表
（按支出经济分类分）</t>
    </r>
  </si>
  <si>
    <t>经济科目名称</t>
  </si>
  <si>
    <t>类</t>
  </si>
  <si>
    <t>款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</si>
  <si>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</si>
  <si>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</si>
  <si>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</si>
  <si>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</si>
  <si>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</si>
  <si>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</si>
  <si>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</si>
  <si>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</si>
  <si>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</si>
  <si>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>职工基本医疗保险缴费</t>
  </si>
  <si>
    <t>大额医疗保险</t>
  </si>
  <si>
    <t>工伤保险</t>
  </si>
  <si>
    <t>生育保险</t>
  </si>
  <si>
    <t>商品和服务支出</t>
  </si>
  <si>
    <t xml:space="preserve">  办公费</t>
  </si>
  <si>
    <t>印刷费</t>
  </si>
  <si>
    <t>水费</t>
  </si>
  <si>
    <t>邮电费</t>
  </si>
  <si>
    <t xml:space="preserve">  国内差旅费</t>
  </si>
  <si>
    <t>电费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</si>
  <si>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</si>
  <si>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</si>
  <si>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</si>
  <si>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</si>
  <si>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</si>
  <si>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</si>
  <si>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购买服务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</si>
  <si>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</si>
  <si>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</si>
  <si>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</si>
  <si>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</si>
  <si>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</si>
  <si>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</si>
  <si>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</si>
  <si>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</si>
  <si>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</si>
  <si>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</si>
  <si>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对个人和家庭的补助支出</t>
  </si>
  <si>
    <t xml:space="preserve">  离休费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</si>
  <si>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</si>
  <si>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</si>
  <si>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</si>
  <si>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</si>
  <si>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</si>
  <si>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</si>
  <si>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其他对个人和家庭的补助支出</t>
  </si>
  <si>
    <t>说明：此表不得填报退休费支出。</t>
  </si>
  <si>
    <t>表七：</t>
  </si>
  <si>
    <r>
      <t>城口县</t>
    </r>
    <r>
      <rPr>
        <b/>
        <u val="single"/>
        <sz val="18"/>
        <rFont val="方正黑体_GBK"/>
        <family val="0"/>
      </rPr>
      <t>人民政府办公室</t>
    </r>
    <r>
      <rPr>
        <b/>
        <sz val="18"/>
        <rFont val="方正黑体_GBK"/>
        <family val="0"/>
      </rPr>
      <t>2019年政府性基金收支预算表</t>
    </r>
  </si>
  <si>
    <t>本年政府性基金
财政拨款收入</t>
  </si>
  <si>
    <t>2019年政府性基金预算财政拨款支出</t>
  </si>
  <si>
    <t>社会保障和就业</t>
  </si>
  <si>
    <t>大中型水库移民后期扶持基金支出</t>
  </si>
  <si>
    <t>移民补助</t>
  </si>
  <si>
    <t>基础设施建设和经济发展</t>
  </si>
  <si>
    <t>…………</t>
  </si>
  <si>
    <t>城乡社区事务</t>
  </si>
  <si>
    <t>国有土地使用权出让收入安排的支出</t>
  </si>
  <si>
    <t>征地和拆迁补偿支出</t>
  </si>
  <si>
    <t>土地开发支出</t>
  </si>
  <si>
    <t>农林水事务</t>
  </si>
  <si>
    <t>地方水利建设基金支出</t>
  </si>
  <si>
    <t>水利工程建设</t>
  </si>
  <si>
    <t>水利工程维护</t>
  </si>
  <si>
    <t>交通运输</t>
  </si>
  <si>
    <t>车辆通行费安排的支出</t>
  </si>
  <si>
    <t>公路还贷</t>
  </si>
  <si>
    <t>政府还贷公路养护</t>
  </si>
  <si>
    <t>说明：如果单位没有政府性基金预算，也要公开空白表</t>
  </si>
  <si>
    <t>表八：</t>
  </si>
  <si>
    <t>城口县人民政府办公室2019年一般公共预算“三公”经费支出表</t>
  </si>
  <si>
    <t>项　　　目</t>
  </si>
  <si>
    <t>2018年预算数</t>
  </si>
  <si>
    <t>增减变化原因等说明信息</t>
  </si>
  <si>
    <t>合　　　　计</t>
  </si>
  <si>
    <t>1.因公出国（境）费用</t>
  </si>
  <si>
    <t>2.公务接待费</t>
  </si>
  <si>
    <t>节约开支</t>
  </si>
  <si>
    <t>3.公务用车购置及运行维护费</t>
  </si>
  <si>
    <t>其中：（1）公务用车运行维护费</t>
  </si>
  <si>
    <t>厉行节约</t>
  </si>
  <si>
    <t xml:space="preserve">      （2）公务用车购置</t>
  </si>
  <si>
    <t xml:space="preserve">    说明：此表反映年初预算安排“三公”情况表，应上年预算执行数进行比较，并对增减变化情况进行分析说明。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</si>
</sst>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00"/>
    <numFmt numFmtId="179" formatCode="0.00_);[Red]\(0.00\)"/>
    <numFmt numFmtId="180" formatCode="0.00;[Red]0.00"/>
  </numFmts>
  <fonts count="45">
    <font>
      <sz val="9"/>
      <name val="宋体"/>
      <family val="0"/>
    </font>
    <font>
      <sz val="9"/>
      <name val="方正黑体简体"/>
      <family val="0"/>
    </font>
    <font>
      <sz val="12"/>
      <name val="楷体_GB2312"/>
      <family val="0"/>
    </font>
    <font>
      <sz val="14"/>
      <name val="方正黑体简体"/>
      <family val="0"/>
    </font>
    <font>
      <b/>
      <sz val="18"/>
      <name val="方正黑体_GBK"/>
      <family val="0"/>
    </font>
    <font>
      <sz val="11"/>
      <name val="宋体"/>
      <family val="0"/>
    </font>
    <font>
      <sz val="14"/>
      <name val="黑体"/>
      <family val="3"/>
    </font>
    <font>
      <sz val="12"/>
      <name val="宋体"/>
      <family val="0"/>
    </font>
    <font>
      <sz val="12"/>
      <name val="华文中宋"/>
      <family val="0"/>
    </font>
    <font>
      <b/>
      <sz val="12"/>
      <name val="宋体"/>
      <family val="0"/>
    </font>
    <font>
      <sz val="14"/>
      <name val="方正黑体_GBK"/>
      <family val="0"/>
    </font>
    <font>
      <sz val="14"/>
      <name val="仿宋_GB2312"/>
      <family val="3"/>
    </font>
    <font>
      <sz val="12"/>
      <name val="黑体"/>
      <family val="3"/>
    </font>
    <font>
      <b/>
      <sz val="20"/>
      <name val="方正黑体_GBK"/>
      <family val="0"/>
    </font>
    <font>
      <sz val="9"/>
      <name val="方正黑体_GBK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b/>
      <u val="single"/>
      <sz val="18"/>
      <name val="方正黑体_GBK"/>
      <family val="0"/>
    </font>
    <font>
      <b/>
      <u val="single"/>
      <sz val="20"/>
      <name val="方正黑体_GBK"/>
      <family val="0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33" fillId="0" borderId="4" applyNumberFormat="0" applyFill="0" applyAlignment="0" applyProtection="0"/>
    <xf numFmtId="0" fontId="23" fillId="8" borderId="0" applyNumberFormat="0" applyBorder="0" applyAlignment="0" applyProtection="0"/>
    <xf numFmtId="0" fontId="21" fillId="0" borderId="5" applyNumberFormat="0" applyFill="0" applyAlignment="0" applyProtection="0"/>
    <xf numFmtId="0" fontId="23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0" fillId="3" borderId="0" applyNumberFormat="0" applyBorder="0" applyAlignment="0" applyProtection="0"/>
    <xf numFmtId="0" fontId="23" fillId="12" borderId="0" applyNumberFormat="0" applyBorder="0" applyAlignment="0" applyProtection="0"/>
    <xf numFmtId="0" fontId="27" fillId="0" borderId="8" applyNumberFormat="0" applyFill="0" applyAlignment="0" applyProtection="0"/>
    <xf numFmtId="0" fontId="32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20" fillId="14" borderId="0" applyNumberFormat="0" applyBorder="0" applyAlignment="0" applyProtection="0"/>
    <xf numFmtId="0" fontId="23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3" fillId="20" borderId="0" applyNumberFormat="0" applyBorder="0" applyAlignment="0" applyProtection="0"/>
    <xf numFmtId="0" fontId="20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0" fillId="22" borderId="0" applyNumberFormat="0" applyBorder="0" applyAlignment="0" applyProtection="0"/>
    <xf numFmtId="0" fontId="23" fillId="23" borderId="0" applyNumberFormat="0" applyBorder="0" applyAlignment="0" applyProtection="0"/>
    <xf numFmtId="0" fontId="0" fillId="0" borderId="0">
      <alignment/>
      <protection/>
    </xf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vertical="center"/>
    </xf>
    <xf numFmtId="0" fontId="8" fillId="0" borderId="0" xfId="0" applyFont="1" applyAlignment="1">
      <alignment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5" fillId="0" borderId="0" xfId="0" applyFont="1" applyBorder="1" applyAlignment="1">
      <alignment horizontal="right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77" fontId="7" fillId="0" borderId="17" xfId="0" applyNumberFormat="1" applyFont="1" applyBorder="1" applyAlignment="1">
      <alignment horizontal="center" vertical="center" wrapText="1"/>
    </xf>
    <xf numFmtId="177" fontId="7" fillId="0" borderId="17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/>
    </xf>
    <xf numFmtId="176" fontId="7" fillId="0" borderId="19" xfId="0" applyNumberFormat="1" applyFont="1" applyBorder="1" applyAlignment="1">
      <alignment horizontal="left" vertical="center" wrapText="1"/>
    </xf>
    <xf numFmtId="0" fontId="7" fillId="0" borderId="19" xfId="0" applyFont="1" applyFill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11" fillId="0" borderId="0" xfId="0" applyFont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176" fontId="7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>
      <alignment horizontal="center"/>
    </xf>
    <xf numFmtId="178" fontId="7" fillId="0" borderId="17" xfId="0" applyNumberFormat="1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top" wrapText="1"/>
    </xf>
    <xf numFmtId="177" fontId="7" fillId="0" borderId="10" xfId="0" applyNumberFormat="1" applyFont="1" applyBorder="1" applyAlignment="1">
      <alignment horizontal="left" vertical="center" wrapText="1"/>
    </xf>
    <xf numFmtId="176" fontId="0" fillId="0" borderId="16" xfId="0" applyNumberFormat="1" applyBorder="1" applyAlignment="1">
      <alignment horizontal="center"/>
    </xf>
    <xf numFmtId="176" fontId="0" fillId="0" borderId="24" xfId="0" applyNumberFormat="1" applyBorder="1" applyAlignment="1">
      <alignment horizontal="center"/>
    </xf>
    <xf numFmtId="177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21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17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179" fontId="7" fillId="0" borderId="10" xfId="0" applyNumberFormat="1" applyFont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180" fontId="7" fillId="0" borderId="16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/>
    </xf>
    <xf numFmtId="180" fontId="7" fillId="0" borderId="16" xfId="0" applyNumberFormat="1" applyFont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center"/>
    </xf>
    <xf numFmtId="17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5" fillId="0" borderId="0" xfId="0" applyFont="1" applyAlignment="1">
      <alignment horizontal="left"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6" fillId="0" borderId="2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left" vertical="center"/>
    </xf>
    <xf numFmtId="4" fontId="17" fillId="0" borderId="10" xfId="0" applyNumberFormat="1" applyFont="1" applyFill="1" applyBorder="1" applyAlignment="1">
      <alignment horizontal="right" vertical="center" shrinkToFit="1"/>
    </xf>
    <xf numFmtId="0" fontId="17" fillId="0" borderId="10" xfId="0" applyFont="1" applyFill="1" applyBorder="1" applyAlignment="1">
      <alignment horizontal="left" vertical="center" shrinkToFit="1"/>
    </xf>
    <xf numFmtId="4" fontId="17" fillId="0" borderId="24" xfId="0" applyNumberFormat="1" applyFont="1" applyFill="1" applyBorder="1" applyAlignment="1">
      <alignment horizontal="right" vertical="center" shrinkToFit="1"/>
    </xf>
    <xf numFmtId="0" fontId="17" fillId="0" borderId="10" xfId="0" applyFont="1" applyFill="1" applyBorder="1" applyAlignment="1">
      <alignment horizontal="right" vertical="center" shrinkToFit="1"/>
    </xf>
    <xf numFmtId="0" fontId="16" fillId="0" borderId="1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left" vertical="center"/>
    </xf>
    <xf numFmtId="4" fontId="17" fillId="0" borderId="29" xfId="0" applyNumberFormat="1" applyFont="1" applyFill="1" applyBorder="1" applyAlignment="1">
      <alignment horizontal="right" vertical="center" shrinkToFit="1"/>
    </xf>
    <xf numFmtId="0" fontId="16" fillId="0" borderId="29" xfId="0" applyFont="1" applyFill="1" applyBorder="1" applyAlignment="1">
      <alignment horizontal="center" vertical="center"/>
    </xf>
    <xf numFmtId="4" fontId="17" fillId="0" borderId="30" xfId="0" applyNumberFormat="1" applyFont="1" applyFill="1" applyBorder="1" applyAlignment="1">
      <alignment horizontal="right" vertical="center" shrinkToFit="1"/>
    </xf>
    <xf numFmtId="0" fontId="16" fillId="0" borderId="18" xfId="0" applyFont="1" applyFill="1" applyBorder="1" applyAlignment="1">
      <alignment horizontal="center" vertical="center"/>
    </xf>
    <xf numFmtId="4" fontId="17" fillId="0" borderId="19" xfId="0" applyNumberFormat="1" applyFont="1" applyFill="1" applyBorder="1" applyAlignment="1">
      <alignment horizontal="right" vertical="center" shrinkToFit="1"/>
    </xf>
    <xf numFmtId="0" fontId="16" fillId="0" borderId="19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6" fillId="0" borderId="21" xfId="0" applyFont="1" applyFill="1" applyBorder="1" applyAlignment="1">
      <alignment horizontal="distributed" vertical="center"/>
    </xf>
    <xf numFmtId="0" fontId="16" fillId="0" borderId="13" xfId="0" applyFont="1" applyFill="1" applyBorder="1" applyAlignment="1">
      <alignment horizontal="distributed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4" fontId="17" fillId="0" borderId="10" xfId="0" applyNumberFormat="1" applyFont="1" applyFill="1" applyBorder="1" applyAlignment="1">
      <alignment horizontal="center" vertical="center" shrinkToFit="1"/>
    </xf>
    <xf numFmtId="4" fontId="17" fillId="0" borderId="16" xfId="0" applyNumberFormat="1" applyFont="1" applyFill="1" applyBorder="1" applyAlignment="1">
      <alignment horizontal="right" vertical="center" shrinkToFit="1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5" fillId="0" borderId="0" xfId="0" applyFont="1" applyAlignment="1">
      <alignment horizontal="center"/>
    </xf>
    <xf numFmtId="0" fontId="16" fillId="0" borderId="22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4" fontId="17" fillId="0" borderId="24" xfId="0" applyNumberFormat="1" applyFont="1" applyFill="1" applyBorder="1" applyAlignment="1">
      <alignment horizontal="center" vertical="center" shrinkToFit="1"/>
    </xf>
    <xf numFmtId="4" fontId="17" fillId="0" borderId="16" xfId="0" applyNumberFormat="1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0" xfId="0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6" fillId="0" borderId="13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16" xfId="0" applyFont="1" applyFill="1" applyBorder="1" applyAlignment="1">
      <alignment horizontal="center" vertical="center" shrinkToFit="1"/>
    </xf>
    <xf numFmtId="0" fontId="17" fillId="0" borderId="17" xfId="0" applyFont="1" applyFill="1" applyBorder="1" applyAlignment="1">
      <alignment horizontal="left" vertical="center" shrinkToFit="1"/>
    </xf>
    <xf numFmtId="4" fontId="17" fillId="0" borderId="10" xfId="0" applyNumberFormat="1" applyFont="1" applyFill="1" applyBorder="1" applyAlignment="1">
      <alignment horizontal="left" vertical="center" shrinkToFit="1"/>
    </xf>
    <xf numFmtId="4" fontId="17" fillId="0" borderId="16" xfId="0" applyNumberFormat="1" applyFont="1" applyFill="1" applyBorder="1" applyAlignment="1">
      <alignment horizontal="left" vertical="center" shrinkToFit="1"/>
    </xf>
    <xf numFmtId="4" fontId="16" fillId="0" borderId="10" xfId="0" applyNumberFormat="1" applyFont="1" applyFill="1" applyBorder="1" applyAlignment="1">
      <alignment horizontal="center" vertical="center" shrinkToFit="1"/>
    </xf>
    <xf numFmtId="4" fontId="16" fillId="0" borderId="16" xfId="0" applyNumberFormat="1" applyFont="1" applyFill="1" applyBorder="1" applyAlignment="1">
      <alignment horizontal="right" vertical="center" shrinkToFit="1"/>
    </xf>
    <xf numFmtId="4" fontId="16" fillId="0" borderId="16" xfId="0" applyNumberFormat="1" applyFont="1" applyFill="1" applyBorder="1" applyAlignment="1">
      <alignment horizontal="center" vertical="center" shrinkToFit="1"/>
    </xf>
    <xf numFmtId="0" fontId="16" fillId="0" borderId="28" xfId="0" applyFont="1" applyFill="1" applyBorder="1" applyAlignment="1">
      <alignment horizontal="center" vertical="center" shrinkToFit="1"/>
    </xf>
    <xf numFmtId="0" fontId="17" fillId="0" borderId="29" xfId="0" applyFont="1" applyFill="1" applyBorder="1" applyAlignment="1">
      <alignment horizontal="right" vertical="center" shrinkToFit="1"/>
    </xf>
    <xf numFmtId="4" fontId="16" fillId="0" borderId="35" xfId="0" applyNumberFormat="1" applyFont="1" applyFill="1" applyBorder="1" applyAlignment="1">
      <alignment horizontal="center" vertical="center" shrinkToFit="1"/>
    </xf>
    <xf numFmtId="4" fontId="17" fillId="0" borderId="36" xfId="0" applyNumberFormat="1" applyFont="1" applyFill="1" applyBorder="1" applyAlignment="1">
      <alignment vertical="center" shrinkToFit="1"/>
    </xf>
    <xf numFmtId="0" fontId="16" fillId="0" borderId="18" xfId="0" applyFont="1" applyFill="1" applyBorder="1" applyAlignment="1">
      <alignment horizontal="center" vertical="center" shrinkToFit="1"/>
    </xf>
    <xf numFmtId="4" fontId="17" fillId="0" borderId="20" xfId="0" applyNumberFormat="1" applyFont="1" applyFill="1" applyBorder="1" applyAlignment="1">
      <alignment vertical="center" shrinkToFi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2" sqref="A2:D2"/>
    </sheetView>
  </sheetViews>
  <sheetFormatPr defaultColWidth="9.33203125" defaultRowHeight="11.25"/>
  <cols>
    <col min="1" max="1" width="42.83203125" style="0" customWidth="1"/>
    <col min="2" max="2" width="31.5" style="0" customWidth="1"/>
    <col min="3" max="3" width="30.83203125" style="0" customWidth="1"/>
    <col min="4" max="4" width="25.66015625" style="0" customWidth="1"/>
  </cols>
  <sheetData>
    <row r="1" spans="1:3" s="1" customFormat="1" ht="24" customHeight="1">
      <c r="A1" s="3" t="s">
        <v>206</v>
      </c>
      <c r="B1" s="3"/>
      <c r="C1" s="3"/>
    </row>
    <row r="2" spans="1:4" ht="69" customHeight="1">
      <c r="A2" s="4" t="s">
        <v>207</v>
      </c>
      <c r="B2" s="4"/>
      <c r="C2" s="4"/>
      <c r="D2" s="4"/>
    </row>
    <row r="3" spans="1:4" s="2" customFormat="1" ht="19.5" customHeight="1">
      <c r="A3" s="5"/>
      <c r="B3" s="5"/>
      <c r="D3" s="6" t="s">
        <v>2</v>
      </c>
    </row>
    <row r="4" spans="1:4" ht="57" customHeight="1">
      <c r="A4" s="7" t="s">
        <v>208</v>
      </c>
      <c r="B4" s="7" t="s">
        <v>209</v>
      </c>
      <c r="C4" s="7" t="s">
        <v>6</v>
      </c>
      <c r="D4" s="8" t="s">
        <v>210</v>
      </c>
    </row>
    <row r="5" spans="1:4" ht="32.25" customHeight="1">
      <c r="A5" s="9" t="s">
        <v>211</v>
      </c>
      <c r="B5" s="10">
        <f>B6+B7+B8</f>
        <v>83</v>
      </c>
      <c r="C5" s="10">
        <f>C6+C7+C8</f>
        <v>53</v>
      </c>
      <c r="D5" s="11"/>
    </row>
    <row r="6" spans="1:7" ht="32.25" customHeight="1">
      <c r="A6" s="12" t="s">
        <v>212</v>
      </c>
      <c r="B6" s="10"/>
      <c r="C6" s="10"/>
      <c r="D6" s="11"/>
      <c r="G6" s="13"/>
    </row>
    <row r="7" spans="1:4" ht="32.25" customHeight="1">
      <c r="A7" s="12" t="s">
        <v>213</v>
      </c>
      <c r="B7" s="10">
        <v>30</v>
      </c>
      <c r="C7" s="10">
        <v>20</v>
      </c>
      <c r="D7" s="14" t="s">
        <v>214</v>
      </c>
    </row>
    <row r="8" spans="1:4" ht="32.25" customHeight="1">
      <c r="A8" s="12" t="s">
        <v>215</v>
      </c>
      <c r="B8" s="10">
        <f>B9+B10</f>
        <v>53</v>
      </c>
      <c r="C8" s="10">
        <f>C9+C10</f>
        <v>33</v>
      </c>
      <c r="D8" s="11"/>
    </row>
    <row r="9" spans="1:4" ht="32.25" customHeight="1">
      <c r="A9" s="15" t="s">
        <v>216</v>
      </c>
      <c r="B9" s="16">
        <v>53</v>
      </c>
      <c r="C9" s="10">
        <v>33</v>
      </c>
      <c r="D9" s="14" t="s">
        <v>217</v>
      </c>
    </row>
    <row r="10" spans="1:4" ht="32.25" customHeight="1">
      <c r="A10" s="15" t="s">
        <v>218</v>
      </c>
      <c r="B10" s="16"/>
      <c r="C10" s="10"/>
      <c r="D10" s="11"/>
    </row>
    <row r="11" spans="1:4" ht="72" customHeight="1">
      <c r="A11" s="17" t="s">
        <v>219</v>
      </c>
      <c r="B11" s="18"/>
      <c r="C11" s="18"/>
      <c r="D11" s="18"/>
    </row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</sheetData>
  <sheetProtection/>
  <mergeCells count="3">
    <mergeCell ref="A1:C1"/>
    <mergeCell ref="A2:D2"/>
    <mergeCell ref="A11:D11"/>
  </mergeCells>
  <printOptions horizontalCentered="1"/>
  <pageMargins left="0.71" right="0.71" top="0.75" bottom="0.75" header="0.31" footer="0.31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22">
      <selection activeCell="C20" sqref="C20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3.5">
      <c r="A1" s="148" t="s">
        <v>0</v>
      </c>
    </row>
    <row r="2" spans="1:4" ht="26.25">
      <c r="A2" s="78" t="s">
        <v>1</v>
      </c>
      <c r="B2" s="78"/>
      <c r="C2" s="78"/>
      <c r="D2" s="78"/>
    </row>
    <row r="3" spans="1:4" ht="11.25">
      <c r="A3" s="149"/>
      <c r="B3" s="149"/>
      <c r="C3" s="149"/>
      <c r="D3" s="150" t="s">
        <v>2</v>
      </c>
    </row>
    <row r="4" spans="1:4" ht="15.75" customHeight="1">
      <c r="A4" s="98" t="s">
        <v>3</v>
      </c>
      <c r="B4" s="99"/>
      <c r="C4" s="151" t="s">
        <v>4</v>
      </c>
      <c r="D4" s="152"/>
    </row>
    <row r="5" spans="1:4" ht="15.75" customHeight="1">
      <c r="A5" s="153" t="s">
        <v>5</v>
      </c>
      <c r="B5" s="126" t="s">
        <v>6</v>
      </c>
      <c r="C5" s="126" t="s">
        <v>7</v>
      </c>
      <c r="D5" s="154" t="s">
        <v>6</v>
      </c>
    </row>
    <row r="6" spans="1:4" ht="15.75" customHeight="1">
      <c r="A6" s="155" t="s">
        <v>8</v>
      </c>
      <c r="B6" s="104">
        <v>1194.22</v>
      </c>
      <c r="C6" s="156" t="s">
        <v>9</v>
      </c>
      <c r="D6" s="157">
        <v>828.24</v>
      </c>
    </row>
    <row r="7" spans="1:4" ht="15.75" customHeight="1">
      <c r="A7" s="155" t="s">
        <v>10</v>
      </c>
      <c r="B7" s="104"/>
      <c r="C7" s="156" t="s">
        <v>11</v>
      </c>
      <c r="D7" s="157"/>
    </row>
    <row r="8" spans="1:4" ht="15.75" customHeight="1">
      <c r="A8" s="155" t="s">
        <v>12</v>
      </c>
      <c r="B8" s="104"/>
      <c r="C8" s="156" t="s">
        <v>13</v>
      </c>
      <c r="D8" s="157">
        <v>90</v>
      </c>
    </row>
    <row r="9" spans="1:4" ht="15.75" customHeight="1">
      <c r="A9" s="155" t="s">
        <v>14</v>
      </c>
      <c r="B9" s="104"/>
      <c r="C9" s="156" t="s">
        <v>15</v>
      </c>
      <c r="D9" s="157" t="s">
        <v>16</v>
      </c>
    </row>
    <row r="10" spans="1:4" ht="15.75" customHeight="1">
      <c r="A10" s="155" t="s">
        <v>17</v>
      </c>
      <c r="B10" s="104"/>
      <c r="C10" s="156" t="s">
        <v>18</v>
      </c>
      <c r="D10" s="157"/>
    </row>
    <row r="11" spans="1:4" ht="15.75" customHeight="1">
      <c r="A11" s="155" t="s">
        <v>19</v>
      </c>
      <c r="B11" s="104"/>
      <c r="C11" s="156" t="s">
        <v>20</v>
      </c>
      <c r="D11" s="157"/>
    </row>
    <row r="12" spans="1:4" ht="15.75" customHeight="1">
      <c r="A12" s="155"/>
      <c r="B12" s="104"/>
      <c r="C12" s="156" t="s">
        <v>21</v>
      </c>
      <c r="D12" s="157"/>
    </row>
    <row r="13" spans="1:4" ht="15.75" customHeight="1">
      <c r="A13" s="103"/>
      <c r="B13" s="107"/>
      <c r="C13" s="156" t="s">
        <v>22</v>
      </c>
      <c r="D13" s="157">
        <v>143.29</v>
      </c>
    </row>
    <row r="14" spans="1:4" ht="15.75" customHeight="1">
      <c r="A14" s="155"/>
      <c r="B14" s="107"/>
      <c r="C14" s="156" t="s">
        <v>23</v>
      </c>
      <c r="D14" s="157">
        <v>54.17</v>
      </c>
    </row>
    <row r="15" spans="1:4" ht="15.75" customHeight="1">
      <c r="A15" s="155"/>
      <c r="B15" s="107"/>
      <c r="C15" s="156" t="s">
        <v>24</v>
      </c>
      <c r="D15" s="157"/>
    </row>
    <row r="16" spans="1:4" ht="15.75" customHeight="1">
      <c r="A16" s="155"/>
      <c r="B16" s="107"/>
      <c r="C16" s="156" t="s">
        <v>25</v>
      </c>
      <c r="D16" s="157"/>
    </row>
    <row r="17" spans="1:4" ht="15.75" customHeight="1">
      <c r="A17" s="155"/>
      <c r="B17" s="107"/>
      <c r="C17" s="156" t="s">
        <v>26</v>
      </c>
      <c r="D17" s="157">
        <v>20</v>
      </c>
    </row>
    <row r="18" spans="1:4" ht="15.75" customHeight="1">
      <c r="A18" s="155"/>
      <c r="B18" s="107"/>
      <c r="C18" s="156" t="s">
        <v>27</v>
      </c>
      <c r="D18" s="157"/>
    </row>
    <row r="19" spans="1:4" ht="15.75" customHeight="1">
      <c r="A19" s="155"/>
      <c r="B19" s="107"/>
      <c r="C19" s="156" t="s">
        <v>28</v>
      </c>
      <c r="D19" s="157"/>
    </row>
    <row r="20" spans="1:4" ht="15.75" customHeight="1">
      <c r="A20" s="155"/>
      <c r="B20" s="107"/>
      <c r="C20" s="156" t="s">
        <v>29</v>
      </c>
      <c r="D20" s="157"/>
    </row>
    <row r="21" spans="1:4" ht="15.75" customHeight="1">
      <c r="A21" s="155"/>
      <c r="B21" s="107"/>
      <c r="C21" s="156" t="s">
        <v>30</v>
      </c>
      <c r="D21" s="157"/>
    </row>
    <row r="22" spans="1:4" ht="15.75" customHeight="1">
      <c r="A22" s="155"/>
      <c r="B22" s="107"/>
      <c r="C22" s="156" t="s">
        <v>31</v>
      </c>
      <c r="D22" s="157"/>
    </row>
    <row r="23" spans="1:4" ht="15.75" customHeight="1">
      <c r="A23" s="155"/>
      <c r="B23" s="107"/>
      <c r="C23" s="105" t="s">
        <v>32</v>
      </c>
      <c r="D23" s="131"/>
    </row>
    <row r="24" spans="1:4" ht="15.75" customHeight="1">
      <c r="A24" s="155"/>
      <c r="B24" s="107"/>
      <c r="C24" s="105" t="s">
        <v>33</v>
      </c>
      <c r="D24" s="131">
        <v>58.52</v>
      </c>
    </row>
    <row r="25" spans="1:4" ht="15.75" customHeight="1">
      <c r="A25" s="155"/>
      <c r="B25" s="107"/>
      <c r="C25" s="105" t="s">
        <v>34</v>
      </c>
      <c r="D25" s="131"/>
    </row>
    <row r="26" spans="1:4" ht="15.75" customHeight="1">
      <c r="A26" s="155"/>
      <c r="B26" s="107"/>
      <c r="C26" s="105" t="s">
        <v>35</v>
      </c>
      <c r="D26" s="131"/>
    </row>
    <row r="27" spans="1:4" ht="15.75" customHeight="1">
      <c r="A27" s="155"/>
      <c r="B27" s="107"/>
      <c r="C27" s="105" t="s">
        <v>36</v>
      </c>
      <c r="D27" s="131"/>
    </row>
    <row r="28" spans="1:4" ht="15.75" customHeight="1">
      <c r="A28" s="155"/>
      <c r="B28" s="107"/>
      <c r="C28" s="105" t="s">
        <v>37</v>
      </c>
      <c r="D28" s="131"/>
    </row>
    <row r="29" spans="1:4" ht="15.75" customHeight="1">
      <c r="A29" s="155"/>
      <c r="B29" s="107"/>
      <c r="C29" s="105" t="s">
        <v>38</v>
      </c>
      <c r="D29" s="131"/>
    </row>
    <row r="30" spans="1:4" ht="15.75" customHeight="1">
      <c r="A30" s="155"/>
      <c r="B30" s="107"/>
      <c r="C30" s="126" t="s">
        <v>39</v>
      </c>
      <c r="D30" s="131">
        <f>SUM(D6:D29)</f>
        <v>1194.22</v>
      </c>
    </row>
    <row r="31" spans="1:4" ht="15.75" customHeight="1">
      <c r="A31" s="153" t="s">
        <v>40</v>
      </c>
      <c r="B31" s="104">
        <f>SUM(B6:B30)</f>
        <v>1194.22</v>
      </c>
      <c r="C31" s="158"/>
      <c r="D31" s="159"/>
    </row>
    <row r="32" spans="1:4" ht="15.75" customHeight="1">
      <c r="A32" s="153" t="s">
        <v>41</v>
      </c>
      <c r="B32" s="107"/>
      <c r="C32" s="158"/>
      <c r="D32" s="160"/>
    </row>
    <row r="33" spans="1:4" ht="15.75" customHeight="1">
      <c r="A33" s="161" t="s">
        <v>42</v>
      </c>
      <c r="B33" s="162"/>
      <c r="C33" s="163" t="s">
        <v>43</v>
      </c>
      <c r="D33" s="164"/>
    </row>
    <row r="34" spans="1:4" ht="15.75" customHeight="1">
      <c r="A34" s="165" t="s">
        <v>44</v>
      </c>
      <c r="B34" s="114">
        <f>B31+B32+B33</f>
        <v>1194.22</v>
      </c>
      <c r="C34" s="165" t="s">
        <v>44</v>
      </c>
      <c r="D34" s="166">
        <f>D30+D33</f>
        <v>1194.22</v>
      </c>
    </row>
    <row r="35" ht="24" customHeight="1">
      <c r="A35" s="116" t="s">
        <v>45</v>
      </c>
    </row>
    <row r="36" spans="1:6" ht="24" customHeight="1">
      <c r="A36" s="117" t="s">
        <v>46</v>
      </c>
      <c r="B36" s="118"/>
      <c r="C36" s="118"/>
      <c r="D36" s="118"/>
      <c r="E36" s="118"/>
      <c r="F36" s="118"/>
    </row>
    <row r="37" ht="24" customHeight="1">
      <c r="A37" s="119" t="s">
        <v>47</v>
      </c>
    </row>
    <row r="38" spans="1:5" ht="24.75" customHeight="1">
      <c r="A38" s="167"/>
      <c r="B38" s="168"/>
      <c r="C38" s="168"/>
      <c r="D38" s="168"/>
      <c r="E38" s="168"/>
    </row>
    <row r="49" ht="11.25">
      <c r="F49" s="52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A7">
      <selection activeCell="A2" sqref="A2:L2"/>
    </sheetView>
  </sheetViews>
  <sheetFormatPr defaultColWidth="9.33203125" defaultRowHeight="11.25"/>
  <cols>
    <col min="1" max="1" width="18" style="0" customWidth="1"/>
    <col min="2" max="2" width="21.83203125" style="0" customWidth="1"/>
    <col min="3" max="12" width="14.16015625" style="0" customWidth="1"/>
  </cols>
  <sheetData>
    <row r="1" ht="13.5">
      <c r="A1" s="138" t="s">
        <v>48</v>
      </c>
    </row>
    <row r="2" spans="1:12" ht="41.25" customHeight="1">
      <c r="A2" s="78" t="s">
        <v>49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4" ht="11.25">
      <c r="L4" s="76" t="s">
        <v>2</v>
      </c>
    </row>
    <row r="5" spans="1:12" ht="17.25" customHeight="1">
      <c r="A5" s="98" t="s">
        <v>50</v>
      </c>
      <c r="B5" s="99" t="s">
        <v>5</v>
      </c>
      <c r="C5" s="124" t="s">
        <v>40</v>
      </c>
      <c r="D5" s="139" t="s">
        <v>51</v>
      </c>
      <c r="E5" s="124" t="s">
        <v>52</v>
      </c>
      <c r="F5" s="139" t="s">
        <v>53</v>
      </c>
      <c r="G5" s="124" t="s">
        <v>54</v>
      </c>
      <c r="H5" s="124" t="s">
        <v>55</v>
      </c>
      <c r="I5" s="124"/>
      <c r="J5" s="124" t="s">
        <v>56</v>
      </c>
      <c r="K5" s="125" t="s">
        <v>57</v>
      </c>
      <c r="L5" s="125" t="s">
        <v>42</v>
      </c>
    </row>
    <row r="6" spans="1:12" ht="12" customHeight="1">
      <c r="A6" s="101" t="s">
        <v>58</v>
      </c>
      <c r="B6" s="126" t="s">
        <v>59</v>
      </c>
      <c r="C6" s="102" t="s">
        <v>40</v>
      </c>
      <c r="D6" s="140"/>
      <c r="E6" s="102" t="s">
        <v>60</v>
      </c>
      <c r="F6" s="140"/>
      <c r="G6" s="102" t="s">
        <v>61</v>
      </c>
      <c r="H6" s="102" t="s">
        <v>62</v>
      </c>
      <c r="I6" s="102" t="s">
        <v>63</v>
      </c>
      <c r="J6" s="102" t="s">
        <v>64</v>
      </c>
      <c r="K6" s="127" t="s">
        <v>57</v>
      </c>
      <c r="L6" s="127" t="s">
        <v>57</v>
      </c>
    </row>
    <row r="7" spans="1:12" ht="12" customHeight="1">
      <c r="A7" s="101" t="s">
        <v>58</v>
      </c>
      <c r="B7" s="126" t="s">
        <v>59</v>
      </c>
      <c r="C7" s="102" t="s">
        <v>40</v>
      </c>
      <c r="D7" s="140"/>
      <c r="E7" s="102" t="s">
        <v>60</v>
      </c>
      <c r="F7" s="140"/>
      <c r="G7" s="102" t="s">
        <v>61</v>
      </c>
      <c r="H7" s="102"/>
      <c r="I7" s="102"/>
      <c r="J7" s="102" t="s">
        <v>64</v>
      </c>
      <c r="K7" s="127" t="s">
        <v>57</v>
      </c>
      <c r="L7" s="127" t="s">
        <v>57</v>
      </c>
    </row>
    <row r="8" spans="1:12" ht="6.75" customHeight="1">
      <c r="A8" s="101" t="s">
        <v>58</v>
      </c>
      <c r="B8" s="126" t="s">
        <v>59</v>
      </c>
      <c r="C8" s="102" t="s">
        <v>40</v>
      </c>
      <c r="D8" s="141"/>
      <c r="E8" s="102" t="s">
        <v>60</v>
      </c>
      <c r="F8" s="141"/>
      <c r="G8" s="102" t="s">
        <v>61</v>
      </c>
      <c r="H8" s="102"/>
      <c r="I8" s="102"/>
      <c r="J8" s="102" t="s">
        <v>64</v>
      </c>
      <c r="K8" s="127" t="s">
        <v>57</v>
      </c>
      <c r="L8" s="127" t="s">
        <v>57</v>
      </c>
    </row>
    <row r="9" spans="1:12" ht="14.25" customHeight="1">
      <c r="A9" s="128"/>
      <c r="B9" s="129" t="s">
        <v>65</v>
      </c>
      <c r="C9" s="130">
        <v>1194.22</v>
      </c>
      <c r="D9" s="130"/>
      <c r="E9" s="130">
        <v>1194.2199999999998</v>
      </c>
      <c r="F9" s="130"/>
      <c r="G9" s="130"/>
      <c r="H9" s="130"/>
      <c r="I9" s="130"/>
      <c r="J9" s="130"/>
      <c r="K9" s="142"/>
      <c r="L9" s="143"/>
    </row>
    <row r="10" spans="1:12" ht="14.25" customHeight="1">
      <c r="A10" s="86">
        <v>201</v>
      </c>
      <c r="B10" s="14" t="s">
        <v>66</v>
      </c>
      <c r="C10" s="94">
        <f>SUM(E10:L10)</f>
        <v>828.24</v>
      </c>
      <c r="D10" s="94"/>
      <c r="E10" s="94">
        <v>828.24</v>
      </c>
      <c r="F10" s="94"/>
      <c r="G10" s="94"/>
      <c r="H10" s="94"/>
      <c r="I10" s="94"/>
      <c r="J10" s="94"/>
      <c r="K10" s="144"/>
      <c r="L10" s="145"/>
    </row>
    <row r="11" spans="1:12" ht="14.25" customHeight="1">
      <c r="A11" s="86">
        <v>20103</v>
      </c>
      <c r="B11" s="14" t="s">
        <v>67</v>
      </c>
      <c r="C11" s="94">
        <f aca="true" t="shared" si="0" ref="C11:C44">SUM(E11:L11)</f>
        <v>823.71</v>
      </c>
      <c r="D11" s="94"/>
      <c r="E11" s="94">
        <v>823.71</v>
      </c>
      <c r="F11" s="94"/>
      <c r="G11" s="94"/>
      <c r="H11" s="94"/>
      <c r="I11" s="94"/>
      <c r="J11" s="94"/>
      <c r="K11" s="144"/>
      <c r="L11" s="145"/>
    </row>
    <row r="12" spans="1:12" ht="14.25" customHeight="1">
      <c r="A12" s="86">
        <v>2010301</v>
      </c>
      <c r="B12" s="14" t="s">
        <v>68</v>
      </c>
      <c r="C12" s="94">
        <f t="shared" si="0"/>
        <v>442.82</v>
      </c>
      <c r="D12" s="94"/>
      <c r="E12" s="94">
        <v>442.82</v>
      </c>
      <c r="F12" s="94"/>
      <c r="G12" s="94"/>
      <c r="H12" s="94"/>
      <c r="I12" s="94"/>
      <c r="J12" s="94"/>
      <c r="K12" s="144"/>
      <c r="L12" s="145"/>
    </row>
    <row r="13" spans="1:12" ht="14.25" customHeight="1">
      <c r="A13" s="86">
        <v>2010302</v>
      </c>
      <c r="B13" s="14" t="s">
        <v>69</v>
      </c>
      <c r="C13" s="94">
        <f t="shared" si="0"/>
        <v>50</v>
      </c>
      <c r="D13" s="94"/>
      <c r="E13" s="94">
        <v>50</v>
      </c>
      <c r="F13" s="94"/>
      <c r="G13" s="94"/>
      <c r="H13" s="94"/>
      <c r="I13" s="94"/>
      <c r="J13" s="94"/>
      <c r="K13" s="144"/>
      <c r="L13" s="145"/>
    </row>
    <row r="14" spans="1:12" ht="14.25" customHeight="1">
      <c r="A14" s="86">
        <v>2010305</v>
      </c>
      <c r="B14" s="14" t="s">
        <v>70</v>
      </c>
      <c r="C14" s="94">
        <f t="shared" si="0"/>
        <v>115</v>
      </c>
      <c r="D14" s="94"/>
      <c r="E14" s="94">
        <v>115</v>
      </c>
      <c r="F14" s="94"/>
      <c r="G14" s="94"/>
      <c r="H14" s="94"/>
      <c r="I14" s="94"/>
      <c r="J14" s="94"/>
      <c r="K14" s="144"/>
      <c r="L14" s="145"/>
    </row>
    <row r="15" spans="1:12" ht="14.25" customHeight="1">
      <c r="A15" s="86">
        <v>2010307</v>
      </c>
      <c r="B15" s="14" t="s">
        <v>71</v>
      </c>
      <c r="C15" s="94">
        <f t="shared" si="0"/>
        <v>10</v>
      </c>
      <c r="D15" s="94"/>
      <c r="E15" s="94">
        <v>10</v>
      </c>
      <c r="F15" s="94"/>
      <c r="G15" s="94"/>
      <c r="H15" s="94"/>
      <c r="I15" s="94"/>
      <c r="J15" s="94"/>
      <c r="K15" s="144"/>
      <c r="L15" s="145"/>
    </row>
    <row r="16" spans="1:12" ht="14.25" customHeight="1">
      <c r="A16" s="86">
        <v>2010350</v>
      </c>
      <c r="B16" s="11" t="s">
        <v>72</v>
      </c>
      <c r="C16" s="94">
        <f t="shared" si="0"/>
        <v>185.89</v>
      </c>
      <c r="D16" s="94"/>
      <c r="E16" s="94">
        <v>185.89</v>
      </c>
      <c r="F16" s="94"/>
      <c r="G16" s="94"/>
      <c r="H16" s="94"/>
      <c r="I16" s="94"/>
      <c r="J16" s="94"/>
      <c r="K16" s="144"/>
      <c r="L16" s="145"/>
    </row>
    <row r="17" spans="1:12" ht="14.25" customHeight="1">
      <c r="A17" s="86">
        <v>2010399</v>
      </c>
      <c r="B17" s="11" t="s">
        <v>73</v>
      </c>
      <c r="C17" s="94">
        <f t="shared" si="0"/>
        <v>0</v>
      </c>
      <c r="D17" s="94"/>
      <c r="E17" s="94"/>
      <c r="F17" s="94"/>
      <c r="G17" s="94"/>
      <c r="H17" s="94"/>
      <c r="I17" s="94"/>
      <c r="J17" s="94"/>
      <c r="K17" s="144"/>
      <c r="L17" s="145"/>
    </row>
    <row r="18" spans="1:12" ht="14.25" customHeight="1">
      <c r="A18" s="86">
        <v>20136</v>
      </c>
      <c r="B18" s="11" t="s">
        <v>74</v>
      </c>
      <c r="C18" s="94">
        <f t="shared" si="0"/>
        <v>4.53</v>
      </c>
      <c r="D18" s="94"/>
      <c r="E18" s="94">
        <v>4.53</v>
      </c>
      <c r="F18" s="94"/>
      <c r="G18" s="94"/>
      <c r="H18" s="94"/>
      <c r="I18" s="94"/>
      <c r="J18" s="94"/>
      <c r="K18" s="144"/>
      <c r="L18" s="145"/>
    </row>
    <row r="19" spans="1:12" ht="14.25" customHeight="1">
      <c r="A19" s="86">
        <v>2013699</v>
      </c>
      <c r="B19" s="11" t="s">
        <v>74</v>
      </c>
      <c r="C19" s="94">
        <f t="shared" si="0"/>
        <v>4.53</v>
      </c>
      <c r="D19" s="94"/>
      <c r="E19" s="94">
        <v>4.53</v>
      </c>
      <c r="F19" s="94"/>
      <c r="G19" s="94"/>
      <c r="H19" s="94"/>
      <c r="I19" s="94"/>
      <c r="J19" s="94"/>
      <c r="K19" s="144"/>
      <c r="L19" s="145"/>
    </row>
    <row r="20" spans="1:12" ht="14.25" customHeight="1">
      <c r="A20" s="86">
        <v>203</v>
      </c>
      <c r="B20" s="11" t="s">
        <v>75</v>
      </c>
      <c r="C20" s="94">
        <f t="shared" si="0"/>
        <v>90</v>
      </c>
      <c r="D20" s="94"/>
      <c r="E20" s="94">
        <v>90</v>
      </c>
      <c r="F20" s="94"/>
      <c r="G20" s="94"/>
      <c r="H20" s="94"/>
      <c r="I20" s="94"/>
      <c r="J20" s="94"/>
      <c r="K20" s="144"/>
      <c r="L20" s="145"/>
    </row>
    <row r="21" spans="1:12" ht="14.25" customHeight="1">
      <c r="A21" s="86">
        <v>20306</v>
      </c>
      <c r="B21" s="11" t="s">
        <v>76</v>
      </c>
      <c r="C21" s="94">
        <f t="shared" si="0"/>
        <v>90</v>
      </c>
      <c r="D21" s="94"/>
      <c r="E21" s="94">
        <v>90</v>
      </c>
      <c r="F21" s="94"/>
      <c r="G21" s="94"/>
      <c r="H21" s="94"/>
      <c r="I21" s="94"/>
      <c r="J21" s="94"/>
      <c r="K21" s="144"/>
      <c r="L21" s="145"/>
    </row>
    <row r="22" spans="1:12" ht="14.25" customHeight="1">
      <c r="A22" s="86">
        <v>2030603</v>
      </c>
      <c r="B22" s="11" t="s">
        <v>77</v>
      </c>
      <c r="C22" s="94">
        <f t="shared" si="0"/>
        <v>90</v>
      </c>
      <c r="D22" s="94"/>
      <c r="E22" s="94">
        <v>90</v>
      </c>
      <c r="F22" s="94"/>
      <c r="G22" s="94"/>
      <c r="H22" s="94"/>
      <c r="I22" s="94"/>
      <c r="J22" s="94"/>
      <c r="K22" s="144"/>
      <c r="L22" s="145"/>
    </row>
    <row r="23" spans="1:12" ht="14.25" customHeight="1">
      <c r="A23" s="86">
        <v>208</v>
      </c>
      <c r="B23" s="11" t="s">
        <v>78</v>
      </c>
      <c r="C23" s="94">
        <f t="shared" si="0"/>
        <v>143.29</v>
      </c>
      <c r="D23" s="94"/>
      <c r="E23" s="94">
        <v>143.29</v>
      </c>
      <c r="F23" s="94"/>
      <c r="G23" s="94"/>
      <c r="H23" s="94"/>
      <c r="I23" s="94"/>
      <c r="J23" s="94"/>
      <c r="K23" s="144"/>
      <c r="L23" s="145"/>
    </row>
    <row r="24" spans="1:12" ht="14.25" customHeight="1">
      <c r="A24" s="86">
        <v>20805</v>
      </c>
      <c r="B24" s="11" t="s">
        <v>79</v>
      </c>
      <c r="C24" s="94">
        <f t="shared" si="0"/>
        <v>143.29</v>
      </c>
      <c r="D24" s="94"/>
      <c r="E24" s="94">
        <v>143.29</v>
      </c>
      <c r="F24" s="94"/>
      <c r="G24" s="94"/>
      <c r="H24" s="94"/>
      <c r="I24" s="94"/>
      <c r="J24" s="94"/>
      <c r="K24" s="144"/>
      <c r="L24" s="145"/>
    </row>
    <row r="25" spans="1:12" ht="14.25" customHeight="1">
      <c r="A25" s="86">
        <v>2080501</v>
      </c>
      <c r="B25" s="11" t="s">
        <v>80</v>
      </c>
      <c r="C25" s="94">
        <f t="shared" si="0"/>
        <v>11.61</v>
      </c>
      <c r="D25" s="94"/>
      <c r="E25" s="94">
        <v>11.61</v>
      </c>
      <c r="F25" s="94"/>
      <c r="G25" s="94"/>
      <c r="H25" s="94"/>
      <c r="I25" s="94"/>
      <c r="J25" s="94"/>
      <c r="K25" s="144"/>
      <c r="L25" s="145"/>
    </row>
    <row r="26" spans="1:12" ht="14.25" customHeight="1">
      <c r="A26" s="86">
        <v>2080505</v>
      </c>
      <c r="B26" s="11" t="s">
        <v>81</v>
      </c>
      <c r="C26" s="94">
        <f t="shared" si="0"/>
        <v>92.66</v>
      </c>
      <c r="D26" s="94"/>
      <c r="E26" s="94">
        <v>92.66</v>
      </c>
      <c r="F26" s="94"/>
      <c r="G26" s="94"/>
      <c r="H26" s="94"/>
      <c r="I26" s="94"/>
      <c r="J26" s="94"/>
      <c r="K26" s="144"/>
      <c r="L26" s="145"/>
    </row>
    <row r="27" spans="1:12" ht="14.25" customHeight="1">
      <c r="A27" s="86">
        <v>2080506</v>
      </c>
      <c r="B27" s="11" t="s">
        <v>82</v>
      </c>
      <c r="C27" s="94">
        <f t="shared" si="0"/>
        <v>39.02</v>
      </c>
      <c r="D27" s="94"/>
      <c r="E27" s="94">
        <v>39.02</v>
      </c>
      <c r="F27" s="94"/>
      <c r="G27" s="94"/>
      <c r="H27" s="94"/>
      <c r="I27" s="94"/>
      <c r="J27" s="94"/>
      <c r="K27" s="144"/>
      <c r="L27" s="145"/>
    </row>
    <row r="28" spans="1:12" ht="14.25" customHeight="1">
      <c r="A28" s="86">
        <v>210</v>
      </c>
      <c r="B28" s="11" t="s">
        <v>83</v>
      </c>
      <c r="C28" s="94">
        <f t="shared" si="0"/>
        <v>54.17</v>
      </c>
      <c r="D28" s="94"/>
      <c r="E28" s="94">
        <v>54.17</v>
      </c>
      <c r="F28" s="94"/>
      <c r="G28" s="94"/>
      <c r="H28" s="94"/>
      <c r="I28" s="94"/>
      <c r="J28" s="94"/>
      <c r="K28" s="144"/>
      <c r="L28" s="145"/>
    </row>
    <row r="29" spans="1:12" ht="14.25" customHeight="1">
      <c r="A29" s="86">
        <v>21011</v>
      </c>
      <c r="B29" s="11" t="s">
        <v>84</v>
      </c>
      <c r="C29" s="94">
        <f t="shared" si="0"/>
        <v>54.169999999999995</v>
      </c>
      <c r="D29" s="94"/>
      <c r="E29" s="94">
        <v>54.169999999999995</v>
      </c>
      <c r="F29" s="94"/>
      <c r="G29" s="94"/>
      <c r="H29" s="94"/>
      <c r="I29" s="94"/>
      <c r="J29" s="94"/>
      <c r="K29" s="144"/>
      <c r="L29" s="145"/>
    </row>
    <row r="30" spans="1:12" ht="14.25" customHeight="1">
      <c r="A30" s="86">
        <v>2101101</v>
      </c>
      <c r="B30" s="11" t="s">
        <v>85</v>
      </c>
      <c r="C30" s="94">
        <f t="shared" si="0"/>
        <v>31.25</v>
      </c>
      <c r="D30" s="94"/>
      <c r="E30" s="94">
        <v>31.25</v>
      </c>
      <c r="F30" s="94"/>
      <c r="G30" s="94"/>
      <c r="H30" s="94"/>
      <c r="I30" s="94"/>
      <c r="J30" s="94"/>
      <c r="K30" s="144"/>
      <c r="L30" s="145"/>
    </row>
    <row r="31" spans="1:12" ht="14.25" customHeight="1">
      <c r="A31" s="86">
        <v>2101102</v>
      </c>
      <c r="B31" s="11" t="s">
        <v>86</v>
      </c>
      <c r="C31" s="94">
        <f t="shared" si="0"/>
        <v>18.05</v>
      </c>
      <c r="D31" s="94"/>
      <c r="E31" s="94">
        <v>18.05</v>
      </c>
      <c r="F31" s="94"/>
      <c r="G31" s="94"/>
      <c r="H31" s="94"/>
      <c r="I31" s="94"/>
      <c r="J31" s="94"/>
      <c r="K31" s="144"/>
      <c r="L31" s="145"/>
    </row>
    <row r="32" spans="1:12" ht="14.25" customHeight="1">
      <c r="A32" s="86">
        <v>2101199</v>
      </c>
      <c r="B32" s="11" t="s">
        <v>87</v>
      </c>
      <c r="C32" s="94">
        <f t="shared" si="0"/>
        <v>4.87</v>
      </c>
      <c r="D32" s="94"/>
      <c r="E32" s="94">
        <v>4.87</v>
      </c>
      <c r="F32" s="94"/>
      <c r="G32" s="94"/>
      <c r="H32" s="94"/>
      <c r="I32" s="94"/>
      <c r="J32" s="94"/>
      <c r="K32" s="144"/>
      <c r="L32" s="145"/>
    </row>
    <row r="33" spans="1:12" ht="14.25" customHeight="1">
      <c r="A33" s="86">
        <v>213</v>
      </c>
      <c r="B33" s="11" t="s">
        <v>88</v>
      </c>
      <c r="C33" s="94">
        <f t="shared" si="0"/>
        <v>20</v>
      </c>
      <c r="D33" s="94"/>
      <c r="E33" s="94">
        <v>20</v>
      </c>
      <c r="F33" s="94"/>
      <c r="G33" s="94"/>
      <c r="H33" s="94"/>
      <c r="I33" s="94"/>
      <c r="J33" s="94"/>
      <c r="K33" s="144"/>
      <c r="L33" s="145"/>
    </row>
    <row r="34" spans="1:12" ht="14.25" customHeight="1">
      <c r="A34" s="86">
        <v>21305</v>
      </c>
      <c r="B34" s="11" t="s">
        <v>89</v>
      </c>
      <c r="C34" s="94">
        <f t="shared" si="0"/>
        <v>20</v>
      </c>
      <c r="D34" s="94"/>
      <c r="E34" s="94">
        <v>20</v>
      </c>
      <c r="F34" s="94"/>
      <c r="G34" s="94"/>
      <c r="H34" s="94"/>
      <c r="I34" s="94"/>
      <c r="J34" s="94"/>
      <c r="K34" s="144"/>
      <c r="L34" s="145"/>
    </row>
    <row r="35" spans="1:12" ht="14.25" customHeight="1">
      <c r="A35" s="86">
        <v>2130599</v>
      </c>
      <c r="B35" s="11" t="s">
        <v>90</v>
      </c>
      <c r="C35" s="94">
        <f t="shared" si="0"/>
        <v>20</v>
      </c>
      <c r="D35" s="94"/>
      <c r="E35" s="94">
        <v>20</v>
      </c>
      <c r="F35" s="94"/>
      <c r="G35" s="94"/>
      <c r="H35" s="94"/>
      <c r="I35" s="94"/>
      <c r="J35" s="94"/>
      <c r="K35" s="144"/>
      <c r="L35" s="145"/>
    </row>
    <row r="36" spans="1:12" ht="14.25" customHeight="1">
      <c r="A36" s="86">
        <v>221</v>
      </c>
      <c r="B36" s="11" t="s">
        <v>91</v>
      </c>
      <c r="C36" s="94">
        <f t="shared" si="0"/>
        <v>58.52</v>
      </c>
      <c r="D36" s="94"/>
      <c r="E36" s="94">
        <v>58.52</v>
      </c>
      <c r="F36" s="94"/>
      <c r="G36" s="94"/>
      <c r="H36" s="94"/>
      <c r="I36" s="94"/>
      <c r="J36" s="94"/>
      <c r="K36" s="144"/>
      <c r="L36" s="145"/>
    </row>
    <row r="37" spans="1:12" ht="14.25" customHeight="1">
      <c r="A37" s="86">
        <v>22102</v>
      </c>
      <c r="B37" s="11" t="s">
        <v>92</v>
      </c>
      <c r="C37" s="94">
        <f t="shared" si="0"/>
        <v>58.52</v>
      </c>
      <c r="D37" s="94"/>
      <c r="E37" s="94">
        <v>58.52</v>
      </c>
      <c r="F37" s="94"/>
      <c r="G37" s="94"/>
      <c r="H37" s="94"/>
      <c r="I37" s="94"/>
      <c r="J37" s="94"/>
      <c r="K37" s="144"/>
      <c r="L37" s="145"/>
    </row>
    <row r="38" spans="1:12" ht="14.25" customHeight="1">
      <c r="A38" s="86">
        <v>2210201</v>
      </c>
      <c r="B38" s="11" t="s">
        <v>93</v>
      </c>
      <c r="C38" s="94">
        <f t="shared" si="0"/>
        <v>58.52</v>
      </c>
      <c r="D38" s="94"/>
      <c r="E38" s="94">
        <v>58.52</v>
      </c>
      <c r="F38" s="94"/>
      <c r="G38" s="94"/>
      <c r="H38" s="94"/>
      <c r="I38" s="94"/>
      <c r="J38" s="94"/>
      <c r="K38" s="144"/>
      <c r="L38" s="145"/>
    </row>
    <row r="39" spans="1:12" ht="14.25" customHeight="1">
      <c r="A39" s="86"/>
      <c r="B39" s="11"/>
      <c r="C39" s="94">
        <f t="shared" si="0"/>
        <v>0</v>
      </c>
      <c r="D39" s="94"/>
      <c r="E39" s="94"/>
      <c r="F39" s="94"/>
      <c r="G39" s="94"/>
      <c r="H39" s="94"/>
      <c r="I39" s="94"/>
      <c r="J39" s="94"/>
      <c r="K39" s="144"/>
      <c r="L39" s="145"/>
    </row>
    <row r="40" spans="1:12" ht="14.25" customHeight="1">
      <c r="A40" s="86"/>
      <c r="B40" s="11"/>
      <c r="C40" s="94">
        <f t="shared" si="0"/>
        <v>0</v>
      </c>
      <c r="D40" s="94"/>
      <c r="E40" s="94"/>
      <c r="F40" s="94"/>
      <c r="G40" s="94"/>
      <c r="H40" s="94"/>
      <c r="I40" s="94"/>
      <c r="J40" s="94"/>
      <c r="K40" s="144"/>
      <c r="L40" s="145"/>
    </row>
    <row r="41" spans="1:12" ht="14.25" customHeight="1">
      <c r="A41" s="86"/>
      <c r="B41" s="11"/>
      <c r="C41" s="94">
        <f t="shared" si="0"/>
        <v>0</v>
      </c>
      <c r="D41" s="94"/>
      <c r="E41" s="94"/>
      <c r="F41" s="94"/>
      <c r="G41" s="94"/>
      <c r="H41" s="94"/>
      <c r="I41" s="94"/>
      <c r="J41" s="94"/>
      <c r="K41" s="144"/>
      <c r="L41" s="145"/>
    </row>
    <row r="42" spans="1:12" ht="14.25" customHeight="1">
      <c r="A42" s="86"/>
      <c r="B42" s="11"/>
      <c r="C42" s="94">
        <f t="shared" si="0"/>
        <v>0</v>
      </c>
      <c r="D42" s="94"/>
      <c r="E42" s="94"/>
      <c r="F42" s="94"/>
      <c r="G42" s="94"/>
      <c r="H42" s="94"/>
      <c r="I42" s="94"/>
      <c r="J42" s="94"/>
      <c r="K42" s="144"/>
      <c r="L42" s="145"/>
    </row>
    <row r="43" spans="1:12" ht="14.25" customHeight="1">
      <c r="A43" s="86"/>
      <c r="B43" s="11"/>
      <c r="C43" s="94">
        <f t="shared" si="0"/>
        <v>0</v>
      </c>
      <c r="D43" s="94"/>
      <c r="E43" s="94"/>
      <c r="F43" s="94"/>
      <c r="G43" s="94"/>
      <c r="H43" s="94"/>
      <c r="I43" s="94"/>
      <c r="J43" s="94"/>
      <c r="K43" s="144"/>
      <c r="L43" s="145"/>
    </row>
    <row r="44" spans="1:12" ht="14.25" customHeight="1">
      <c r="A44" s="133"/>
      <c r="B44" s="136"/>
      <c r="C44" s="135">
        <f t="shared" si="0"/>
        <v>0</v>
      </c>
      <c r="D44" s="135"/>
      <c r="E44" s="135"/>
      <c r="F44" s="135"/>
      <c r="G44" s="135"/>
      <c r="H44" s="135"/>
      <c r="I44" s="135"/>
      <c r="J44" s="135"/>
      <c r="K44" s="146"/>
      <c r="L44" s="147"/>
    </row>
  </sheetData>
  <sheetProtection/>
  <mergeCells count="15"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  <mergeCell ref="H6:H8"/>
    <mergeCell ref="I6:I8"/>
    <mergeCell ref="J5:J8"/>
    <mergeCell ref="K5:K8"/>
    <mergeCell ref="L5:L8"/>
  </mergeCells>
  <printOptions/>
  <pageMargins left="0.71" right="0.71" top="0.75" bottom="0.75" header="0.31" footer="0.31"/>
  <pageSetup fitToHeight="1" fitToWidth="1" horizontalDpi="600" verticalDpi="600" orientation="landscape" paperSize="9" scale="98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2" sqref="A2:H2"/>
    </sheetView>
  </sheetViews>
  <sheetFormatPr defaultColWidth="9.33203125" defaultRowHeight="11.25"/>
  <cols>
    <col min="1" max="1" width="18.5" style="0" customWidth="1"/>
    <col min="2" max="2" width="22.66015625" style="0" customWidth="1"/>
    <col min="3" max="3" width="15.16015625" style="0" customWidth="1"/>
    <col min="4" max="5" width="16" style="52" customWidth="1"/>
    <col min="6" max="8" width="16" style="0" customWidth="1"/>
  </cols>
  <sheetData>
    <row r="1" ht="13.5">
      <c r="A1" s="120" t="s">
        <v>94</v>
      </c>
    </row>
    <row r="2" spans="1:9" ht="32.25" customHeight="1">
      <c r="A2" s="78" t="s">
        <v>95</v>
      </c>
      <c r="B2" s="78"/>
      <c r="C2" s="78"/>
      <c r="D2" s="78"/>
      <c r="E2" s="78"/>
      <c r="F2" s="78"/>
      <c r="G2" s="78"/>
      <c r="H2" s="78"/>
      <c r="I2" s="96"/>
    </row>
    <row r="4" spans="7:8" ht="12">
      <c r="G4" s="97" t="s">
        <v>2</v>
      </c>
      <c r="H4" s="121"/>
    </row>
    <row r="5" spans="1:8" ht="18" customHeight="1">
      <c r="A5" s="122" t="s">
        <v>5</v>
      </c>
      <c r="B5" s="123" t="s">
        <v>5</v>
      </c>
      <c r="C5" s="124" t="s">
        <v>96</v>
      </c>
      <c r="D5" s="124" t="s">
        <v>97</v>
      </c>
      <c r="E5" s="124" t="s">
        <v>98</v>
      </c>
      <c r="F5" s="124" t="s">
        <v>99</v>
      </c>
      <c r="G5" s="124" t="s">
        <v>100</v>
      </c>
      <c r="H5" s="125" t="s">
        <v>101</v>
      </c>
    </row>
    <row r="6" spans="1:8" ht="11.25">
      <c r="A6" s="101" t="s">
        <v>58</v>
      </c>
      <c r="B6" s="126" t="s">
        <v>59</v>
      </c>
      <c r="C6" s="102" t="s">
        <v>96</v>
      </c>
      <c r="D6" s="102" t="s">
        <v>97</v>
      </c>
      <c r="E6" s="102" t="s">
        <v>98</v>
      </c>
      <c r="F6" s="102" t="s">
        <v>99</v>
      </c>
      <c r="G6" s="102" t="s">
        <v>102</v>
      </c>
      <c r="H6" s="127" t="s">
        <v>103</v>
      </c>
    </row>
    <row r="7" spans="1:8" ht="11.25">
      <c r="A7" s="101" t="s">
        <v>58</v>
      </c>
      <c r="B7" s="126" t="s">
        <v>59</v>
      </c>
      <c r="C7" s="102" t="s">
        <v>96</v>
      </c>
      <c r="D7" s="102" t="s">
        <v>97</v>
      </c>
      <c r="E7" s="102" t="s">
        <v>98</v>
      </c>
      <c r="F7" s="102" t="s">
        <v>99</v>
      </c>
      <c r="G7" s="102" t="s">
        <v>102</v>
      </c>
      <c r="H7" s="127" t="s">
        <v>103</v>
      </c>
    </row>
    <row r="8" spans="1:8" ht="1.5" customHeight="1">
      <c r="A8" s="101" t="s">
        <v>58</v>
      </c>
      <c r="B8" s="126" t="s">
        <v>59</v>
      </c>
      <c r="C8" s="102" t="s">
        <v>96</v>
      </c>
      <c r="D8" s="102" t="s">
        <v>97</v>
      </c>
      <c r="E8" s="102" t="s">
        <v>98</v>
      </c>
      <c r="F8" s="102" t="s">
        <v>99</v>
      </c>
      <c r="G8" s="102" t="s">
        <v>102</v>
      </c>
      <c r="H8" s="127" t="s">
        <v>103</v>
      </c>
    </row>
    <row r="9" spans="1:8" ht="18" customHeight="1">
      <c r="A9" s="128"/>
      <c r="B9" s="129" t="s">
        <v>65</v>
      </c>
      <c r="C9" s="104">
        <f>SUM(D9:H9)</f>
        <v>1194.2199999999998</v>
      </c>
      <c r="D9" s="130">
        <f>SUM(D10,D23,D28,D36)</f>
        <v>889.2199999999999</v>
      </c>
      <c r="E9" s="130">
        <f>SUM(E10,E20,E23,E28,E33,E36)</f>
        <v>305</v>
      </c>
      <c r="F9" s="104"/>
      <c r="G9" s="104"/>
      <c r="H9" s="131"/>
    </row>
    <row r="10" spans="1:8" ht="18" customHeight="1">
      <c r="A10" s="86">
        <v>201</v>
      </c>
      <c r="B10" s="14" t="s">
        <v>66</v>
      </c>
      <c r="C10" s="104">
        <f aca="true" t="shared" si="0" ref="C10:C39">SUM(D10:H10)</f>
        <v>828.24</v>
      </c>
      <c r="D10" s="94">
        <f>D11+D18</f>
        <v>633.24</v>
      </c>
      <c r="E10" s="94">
        <f>E11+E18</f>
        <v>195</v>
      </c>
      <c r="F10" s="11"/>
      <c r="G10" s="11"/>
      <c r="H10" s="132"/>
    </row>
    <row r="11" spans="1:8" ht="18" customHeight="1">
      <c r="A11" s="86">
        <v>20103</v>
      </c>
      <c r="B11" s="14" t="s">
        <v>67</v>
      </c>
      <c r="C11" s="104">
        <f t="shared" si="0"/>
        <v>823.71</v>
      </c>
      <c r="D11" s="94">
        <f>SUM(D12:D17)</f>
        <v>628.71</v>
      </c>
      <c r="E11" s="94">
        <f>SUM(E12:E17)</f>
        <v>195</v>
      </c>
      <c r="F11" s="11"/>
      <c r="G11" s="11"/>
      <c r="H11" s="132"/>
    </row>
    <row r="12" spans="1:8" ht="18" customHeight="1">
      <c r="A12" s="86">
        <v>2010301</v>
      </c>
      <c r="B12" s="14" t="s">
        <v>68</v>
      </c>
      <c r="C12" s="104">
        <f t="shared" si="0"/>
        <v>442.82</v>
      </c>
      <c r="D12" s="94">
        <v>442.82</v>
      </c>
      <c r="E12" s="94"/>
      <c r="F12" s="11"/>
      <c r="G12" s="11"/>
      <c r="H12" s="132"/>
    </row>
    <row r="13" spans="1:8" ht="18" customHeight="1">
      <c r="A13" s="86">
        <v>2010302</v>
      </c>
      <c r="B13" s="14" t="s">
        <v>69</v>
      </c>
      <c r="C13" s="104">
        <f t="shared" si="0"/>
        <v>50</v>
      </c>
      <c r="D13" s="94"/>
      <c r="E13" s="94">
        <v>50</v>
      </c>
      <c r="F13" s="11"/>
      <c r="G13" s="11"/>
      <c r="H13" s="132"/>
    </row>
    <row r="14" spans="1:8" ht="18" customHeight="1">
      <c r="A14" s="86">
        <v>2010305</v>
      </c>
      <c r="B14" s="14" t="s">
        <v>70</v>
      </c>
      <c r="C14" s="104">
        <f t="shared" si="0"/>
        <v>115</v>
      </c>
      <c r="D14" s="94"/>
      <c r="E14" s="94">
        <v>115</v>
      </c>
      <c r="F14" s="11"/>
      <c r="G14" s="11"/>
      <c r="H14" s="132"/>
    </row>
    <row r="15" spans="1:8" ht="18" customHeight="1">
      <c r="A15" s="86">
        <v>2010307</v>
      </c>
      <c r="B15" s="14" t="s">
        <v>71</v>
      </c>
      <c r="C15" s="104">
        <f t="shared" si="0"/>
        <v>10</v>
      </c>
      <c r="D15" s="94"/>
      <c r="E15" s="94">
        <v>10</v>
      </c>
      <c r="F15" s="11"/>
      <c r="G15" s="11"/>
      <c r="H15" s="132"/>
    </row>
    <row r="16" spans="1:8" ht="18" customHeight="1">
      <c r="A16" s="86">
        <v>2010350</v>
      </c>
      <c r="B16" s="11" t="s">
        <v>72</v>
      </c>
      <c r="C16" s="104">
        <f t="shared" si="0"/>
        <v>185.89</v>
      </c>
      <c r="D16" s="94">
        <v>185.89</v>
      </c>
      <c r="E16" s="94"/>
      <c r="F16" s="11"/>
      <c r="G16" s="11"/>
      <c r="H16" s="132"/>
    </row>
    <row r="17" spans="1:8" ht="18" customHeight="1">
      <c r="A17" s="86">
        <v>2010399</v>
      </c>
      <c r="B17" s="11" t="s">
        <v>73</v>
      </c>
      <c r="C17" s="104"/>
      <c r="D17" s="94"/>
      <c r="E17" s="94">
        <v>20</v>
      </c>
      <c r="F17" s="11"/>
      <c r="G17" s="11"/>
      <c r="H17" s="132"/>
    </row>
    <row r="18" spans="1:8" ht="18" customHeight="1">
      <c r="A18" s="86">
        <v>20136</v>
      </c>
      <c r="B18" s="11" t="s">
        <v>74</v>
      </c>
      <c r="C18" s="104">
        <f t="shared" si="0"/>
        <v>4.53</v>
      </c>
      <c r="D18" s="94">
        <v>4.53</v>
      </c>
      <c r="E18" s="94"/>
      <c r="F18" s="11"/>
      <c r="G18" s="11"/>
      <c r="H18" s="132"/>
    </row>
    <row r="19" spans="1:8" ht="18" customHeight="1">
      <c r="A19" s="86">
        <v>2013699</v>
      </c>
      <c r="B19" s="11" t="s">
        <v>74</v>
      </c>
      <c r="C19" s="104">
        <f t="shared" si="0"/>
        <v>4.53</v>
      </c>
      <c r="D19" s="94">
        <v>4.53</v>
      </c>
      <c r="E19" s="94"/>
      <c r="F19" s="11"/>
      <c r="G19" s="11"/>
      <c r="H19" s="132"/>
    </row>
    <row r="20" spans="1:8" ht="18" customHeight="1">
      <c r="A20" s="86">
        <v>203</v>
      </c>
      <c r="B20" s="11" t="s">
        <v>75</v>
      </c>
      <c r="C20" s="104">
        <f t="shared" si="0"/>
        <v>90</v>
      </c>
      <c r="D20" s="94"/>
      <c r="E20" s="94">
        <v>90</v>
      </c>
      <c r="F20" s="11"/>
      <c r="G20" s="11"/>
      <c r="H20" s="132"/>
    </row>
    <row r="21" spans="1:8" ht="18" customHeight="1">
      <c r="A21" s="86">
        <v>20306</v>
      </c>
      <c r="B21" s="11" t="s">
        <v>76</v>
      </c>
      <c r="C21" s="104">
        <f t="shared" si="0"/>
        <v>90</v>
      </c>
      <c r="D21" s="94"/>
      <c r="E21" s="94">
        <v>90</v>
      </c>
      <c r="F21" s="11"/>
      <c r="G21" s="11"/>
      <c r="H21" s="132"/>
    </row>
    <row r="22" spans="1:8" ht="18" customHeight="1">
      <c r="A22" s="86">
        <v>2030603</v>
      </c>
      <c r="B22" s="11" t="s">
        <v>77</v>
      </c>
      <c r="C22" s="104">
        <f t="shared" si="0"/>
        <v>90</v>
      </c>
      <c r="D22" s="94"/>
      <c r="E22" s="94">
        <v>90</v>
      </c>
      <c r="F22" s="11"/>
      <c r="G22" s="11"/>
      <c r="H22" s="132"/>
    </row>
    <row r="23" spans="1:8" ht="18" customHeight="1">
      <c r="A23" s="86">
        <v>208</v>
      </c>
      <c r="B23" s="11" t="s">
        <v>78</v>
      </c>
      <c r="C23" s="104">
        <f t="shared" si="0"/>
        <v>143.29</v>
      </c>
      <c r="D23" s="94">
        <f>D24</f>
        <v>143.29</v>
      </c>
      <c r="E23" s="94"/>
      <c r="F23" s="11"/>
      <c r="G23" s="11"/>
      <c r="H23" s="132"/>
    </row>
    <row r="24" spans="1:8" ht="18" customHeight="1">
      <c r="A24" s="86">
        <v>20805</v>
      </c>
      <c r="B24" s="11" t="s">
        <v>79</v>
      </c>
      <c r="C24" s="104">
        <f t="shared" si="0"/>
        <v>143.29</v>
      </c>
      <c r="D24" s="94">
        <f>SUM(D25:D27)</f>
        <v>143.29</v>
      </c>
      <c r="E24" s="94"/>
      <c r="F24" s="11"/>
      <c r="G24" s="11"/>
      <c r="H24" s="132"/>
    </row>
    <row r="25" spans="1:8" ht="18" customHeight="1">
      <c r="A25" s="86">
        <v>2080501</v>
      </c>
      <c r="B25" s="11" t="s">
        <v>80</v>
      </c>
      <c r="C25" s="104">
        <f t="shared" si="0"/>
        <v>11.61</v>
      </c>
      <c r="D25" s="94">
        <v>11.61</v>
      </c>
      <c r="E25" s="94"/>
      <c r="F25" s="11"/>
      <c r="G25" s="11"/>
      <c r="H25" s="132"/>
    </row>
    <row r="26" spans="1:8" ht="18" customHeight="1">
      <c r="A26" s="86">
        <v>2080505</v>
      </c>
      <c r="B26" s="11" t="s">
        <v>81</v>
      </c>
      <c r="C26" s="104">
        <f t="shared" si="0"/>
        <v>92.66</v>
      </c>
      <c r="D26" s="94">
        <v>92.66</v>
      </c>
      <c r="E26" s="94"/>
      <c r="F26" s="11"/>
      <c r="G26" s="11"/>
      <c r="H26" s="132"/>
    </row>
    <row r="27" spans="1:8" ht="18" customHeight="1">
      <c r="A27" s="86">
        <v>2080506</v>
      </c>
      <c r="B27" s="11" t="s">
        <v>82</v>
      </c>
      <c r="C27" s="104">
        <f t="shared" si="0"/>
        <v>39.02</v>
      </c>
      <c r="D27" s="94">
        <v>39.02</v>
      </c>
      <c r="E27" s="94"/>
      <c r="F27" s="11"/>
      <c r="G27" s="11"/>
      <c r="H27" s="132"/>
    </row>
    <row r="28" spans="1:8" ht="18" customHeight="1">
      <c r="A28" s="86">
        <v>210</v>
      </c>
      <c r="B28" s="11" t="s">
        <v>83</v>
      </c>
      <c r="C28" s="104">
        <f t="shared" si="0"/>
        <v>54.17</v>
      </c>
      <c r="D28" s="94">
        <v>54.17</v>
      </c>
      <c r="E28" s="94"/>
      <c r="F28" s="11"/>
      <c r="G28" s="11"/>
      <c r="H28" s="132"/>
    </row>
    <row r="29" spans="1:8" ht="18" customHeight="1">
      <c r="A29" s="86">
        <v>21011</v>
      </c>
      <c r="B29" s="11" t="s">
        <v>84</v>
      </c>
      <c r="C29" s="104">
        <f t="shared" si="0"/>
        <v>54.169999999999995</v>
      </c>
      <c r="D29" s="94">
        <f>SUM(D30:D32)</f>
        <v>54.169999999999995</v>
      </c>
      <c r="E29" s="94"/>
      <c r="F29" s="11"/>
      <c r="G29" s="11"/>
      <c r="H29" s="132"/>
    </row>
    <row r="30" spans="1:8" ht="18" customHeight="1">
      <c r="A30" s="86">
        <v>2101101</v>
      </c>
      <c r="B30" s="11" t="s">
        <v>85</v>
      </c>
      <c r="C30" s="104">
        <f t="shared" si="0"/>
        <v>31.25</v>
      </c>
      <c r="D30" s="94">
        <v>31.25</v>
      </c>
      <c r="E30" s="94"/>
      <c r="F30" s="11"/>
      <c r="G30" s="11"/>
      <c r="H30" s="132"/>
    </row>
    <row r="31" spans="1:8" ht="18" customHeight="1">
      <c r="A31" s="86">
        <v>2101102</v>
      </c>
      <c r="B31" s="11" t="s">
        <v>86</v>
      </c>
      <c r="C31" s="104">
        <f t="shared" si="0"/>
        <v>18.05</v>
      </c>
      <c r="D31" s="94">
        <v>18.05</v>
      </c>
      <c r="E31" s="94"/>
      <c r="F31" s="11"/>
      <c r="G31" s="11"/>
      <c r="H31" s="132"/>
    </row>
    <row r="32" spans="1:8" ht="18" customHeight="1">
      <c r="A32" s="86">
        <v>2101199</v>
      </c>
      <c r="B32" s="11" t="s">
        <v>87</v>
      </c>
      <c r="C32" s="104">
        <f t="shared" si="0"/>
        <v>4.87</v>
      </c>
      <c r="D32" s="94">
        <v>4.87</v>
      </c>
      <c r="E32" s="94"/>
      <c r="F32" s="11"/>
      <c r="G32" s="11"/>
      <c r="H32" s="132"/>
    </row>
    <row r="33" spans="1:8" ht="18" customHeight="1">
      <c r="A33" s="86">
        <v>213</v>
      </c>
      <c r="B33" s="11" t="s">
        <v>88</v>
      </c>
      <c r="C33" s="104">
        <f t="shared" si="0"/>
        <v>20</v>
      </c>
      <c r="D33" s="94"/>
      <c r="E33" s="94">
        <v>20</v>
      </c>
      <c r="F33" s="11"/>
      <c r="G33" s="11"/>
      <c r="H33" s="132"/>
    </row>
    <row r="34" spans="1:8" ht="18" customHeight="1">
      <c r="A34" s="86">
        <v>21305</v>
      </c>
      <c r="B34" s="11" t="s">
        <v>89</v>
      </c>
      <c r="C34" s="104">
        <f t="shared" si="0"/>
        <v>20</v>
      </c>
      <c r="D34" s="94"/>
      <c r="E34" s="94">
        <v>20</v>
      </c>
      <c r="F34" s="11"/>
      <c r="G34" s="11"/>
      <c r="H34" s="132"/>
    </row>
    <row r="35" spans="1:8" ht="18" customHeight="1">
      <c r="A35" s="86">
        <v>2130599</v>
      </c>
      <c r="B35" s="11" t="s">
        <v>90</v>
      </c>
      <c r="C35" s="104">
        <f t="shared" si="0"/>
        <v>20</v>
      </c>
      <c r="D35" s="94"/>
      <c r="E35" s="94">
        <v>20</v>
      </c>
      <c r="F35" s="11"/>
      <c r="G35" s="11"/>
      <c r="H35" s="132"/>
    </row>
    <row r="36" spans="1:8" ht="18" customHeight="1">
      <c r="A36" s="86">
        <v>221</v>
      </c>
      <c r="B36" s="11" t="s">
        <v>91</v>
      </c>
      <c r="C36" s="104">
        <f t="shared" si="0"/>
        <v>58.52</v>
      </c>
      <c r="D36" s="94">
        <v>58.52</v>
      </c>
      <c r="E36" s="94"/>
      <c r="F36" s="11"/>
      <c r="G36" s="11"/>
      <c r="H36" s="132"/>
    </row>
    <row r="37" spans="1:8" ht="18" customHeight="1">
      <c r="A37" s="86">
        <v>22102</v>
      </c>
      <c r="B37" s="11" t="s">
        <v>92</v>
      </c>
      <c r="C37" s="104">
        <f t="shared" si="0"/>
        <v>58.52</v>
      </c>
      <c r="D37" s="94">
        <v>58.52</v>
      </c>
      <c r="E37" s="94"/>
      <c r="F37" s="11"/>
      <c r="G37" s="11"/>
      <c r="H37" s="132"/>
    </row>
    <row r="38" spans="1:8" ht="18" customHeight="1">
      <c r="A38" s="86">
        <v>2210201</v>
      </c>
      <c r="B38" s="11" t="s">
        <v>93</v>
      </c>
      <c r="C38" s="104">
        <f t="shared" si="0"/>
        <v>58.52</v>
      </c>
      <c r="D38" s="94">
        <v>58.52</v>
      </c>
      <c r="E38" s="94"/>
      <c r="F38" s="11"/>
      <c r="G38" s="11"/>
      <c r="H38" s="132"/>
    </row>
    <row r="39" spans="1:8" ht="18" customHeight="1">
      <c r="A39" s="133"/>
      <c r="B39" s="134"/>
      <c r="C39" s="114">
        <f t="shared" si="0"/>
        <v>0</v>
      </c>
      <c r="D39" s="135"/>
      <c r="E39" s="135"/>
      <c r="F39" s="136"/>
      <c r="G39" s="136"/>
      <c r="H39" s="137"/>
    </row>
  </sheetData>
  <sheetProtection/>
  <mergeCells count="11">
    <mergeCell ref="A2:H2"/>
    <mergeCell ref="G4:H4"/>
    <mergeCell ref="A5:B5"/>
    <mergeCell ref="A6:A8"/>
    <mergeCell ref="B6:B8"/>
    <mergeCell ref="C5:C8"/>
    <mergeCell ref="D5:D8"/>
    <mergeCell ref="E5:E8"/>
    <mergeCell ref="F5:F8"/>
    <mergeCell ref="G5:G8"/>
    <mergeCell ref="H5:H8"/>
  </mergeCells>
  <printOptions/>
  <pageMargins left="0.71" right="0.71" top="0.44" bottom="0.4799999999999999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3">
      <selection activeCell="A2" sqref="A2:F2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3.5">
      <c r="A1" s="95" t="s">
        <v>104</v>
      </c>
    </row>
    <row r="2" spans="1:10" ht="30" customHeight="1">
      <c r="A2" s="78" t="s">
        <v>105</v>
      </c>
      <c r="B2" s="78"/>
      <c r="C2" s="78"/>
      <c r="D2" s="78"/>
      <c r="E2" s="78"/>
      <c r="F2" s="78"/>
      <c r="G2" s="96"/>
      <c r="H2" s="96"/>
      <c r="I2" s="96"/>
      <c r="J2" s="96"/>
    </row>
    <row r="4" spans="5:6" ht="11.25">
      <c r="E4" s="97" t="s">
        <v>2</v>
      </c>
      <c r="F4" s="97"/>
    </row>
    <row r="5" spans="1:7" ht="23.25" customHeight="1">
      <c r="A5" s="98" t="s">
        <v>106</v>
      </c>
      <c r="B5" s="99" t="s">
        <v>106</v>
      </c>
      <c r="C5" s="100" t="s">
        <v>107</v>
      </c>
      <c r="D5" s="100"/>
      <c r="E5" s="100"/>
      <c r="F5" s="100"/>
      <c r="G5" s="100"/>
    </row>
    <row r="6" spans="1:7" ht="12" customHeight="1">
      <c r="A6" s="101" t="s">
        <v>108</v>
      </c>
      <c r="B6" s="102" t="s">
        <v>6</v>
      </c>
      <c r="C6" s="102" t="s">
        <v>109</v>
      </c>
      <c r="D6" s="100" t="s">
        <v>6</v>
      </c>
      <c r="E6" s="100"/>
      <c r="F6" s="100"/>
      <c r="G6" s="100"/>
    </row>
    <row r="7" spans="1:7" ht="12">
      <c r="A7" s="101" t="s">
        <v>108</v>
      </c>
      <c r="B7" s="102" t="s">
        <v>110</v>
      </c>
      <c r="C7" s="102" t="s">
        <v>109</v>
      </c>
      <c r="D7" s="100" t="s">
        <v>111</v>
      </c>
      <c r="E7" s="102" t="s">
        <v>112</v>
      </c>
      <c r="F7" s="102" t="s">
        <v>113</v>
      </c>
      <c r="G7" s="102" t="s">
        <v>114</v>
      </c>
    </row>
    <row r="8" spans="1:7" ht="13.5" customHeight="1">
      <c r="A8" s="103" t="s">
        <v>115</v>
      </c>
      <c r="B8" s="104">
        <f>SUM(B9:B11)</f>
        <v>1194.22</v>
      </c>
      <c r="C8" s="105" t="s">
        <v>9</v>
      </c>
      <c r="D8" s="104">
        <f>SUM(E8:G8)</f>
        <v>828.24</v>
      </c>
      <c r="E8" s="104">
        <v>828.24</v>
      </c>
      <c r="F8" s="106"/>
      <c r="G8" s="11"/>
    </row>
    <row r="9" spans="1:7" ht="13.5" customHeight="1">
      <c r="A9" s="103" t="s">
        <v>112</v>
      </c>
      <c r="B9" s="104">
        <v>1194.22</v>
      </c>
      <c r="C9" s="105" t="s">
        <v>11</v>
      </c>
      <c r="D9" s="104">
        <f aca="true" t="shared" si="0" ref="D9:D32">SUM(E9:G9)</f>
        <v>0</v>
      </c>
      <c r="E9" s="104"/>
      <c r="F9" s="106"/>
      <c r="G9" s="11"/>
    </row>
    <row r="10" spans="1:7" ht="13.5" customHeight="1">
      <c r="A10" s="103" t="s">
        <v>113</v>
      </c>
      <c r="B10" s="104"/>
      <c r="C10" s="105" t="s">
        <v>13</v>
      </c>
      <c r="D10" s="104">
        <f t="shared" si="0"/>
        <v>90</v>
      </c>
      <c r="E10" s="104">
        <v>90</v>
      </c>
      <c r="F10" s="106"/>
      <c r="G10" s="11"/>
    </row>
    <row r="11" spans="1:7" ht="13.5" customHeight="1">
      <c r="A11" s="103" t="s">
        <v>114</v>
      </c>
      <c r="B11" s="104"/>
      <c r="C11" s="105" t="s">
        <v>15</v>
      </c>
      <c r="D11" s="104">
        <f t="shared" si="0"/>
        <v>0</v>
      </c>
      <c r="E11" s="104" t="s">
        <v>16</v>
      </c>
      <c r="F11" s="106"/>
      <c r="G11" s="11"/>
    </row>
    <row r="12" spans="1:7" ht="13.5" customHeight="1">
      <c r="A12" s="103"/>
      <c r="B12" s="104"/>
      <c r="C12" s="105" t="s">
        <v>18</v>
      </c>
      <c r="D12" s="104">
        <f t="shared" si="0"/>
        <v>0</v>
      </c>
      <c r="E12" s="104"/>
      <c r="F12" s="106"/>
      <c r="G12" s="11"/>
    </row>
    <row r="13" spans="1:7" ht="13.5" customHeight="1">
      <c r="A13" s="103"/>
      <c r="B13" s="104"/>
      <c r="C13" s="105" t="s">
        <v>20</v>
      </c>
      <c r="D13" s="104">
        <f t="shared" si="0"/>
        <v>0</v>
      </c>
      <c r="E13" s="104"/>
      <c r="F13" s="106"/>
      <c r="G13" s="11"/>
    </row>
    <row r="14" spans="1:7" ht="13.5" customHeight="1">
      <c r="A14" s="103"/>
      <c r="B14" s="104"/>
      <c r="C14" s="105" t="s">
        <v>21</v>
      </c>
      <c r="D14" s="104">
        <f t="shared" si="0"/>
        <v>0</v>
      </c>
      <c r="E14" s="104"/>
      <c r="F14" s="106"/>
      <c r="G14" s="11"/>
    </row>
    <row r="15" spans="1:7" ht="13.5" customHeight="1">
      <c r="A15" s="103"/>
      <c r="B15" s="104"/>
      <c r="C15" s="105" t="s">
        <v>22</v>
      </c>
      <c r="D15" s="104">
        <f t="shared" si="0"/>
        <v>143.29</v>
      </c>
      <c r="E15" s="104">
        <v>143.29</v>
      </c>
      <c r="F15" s="106"/>
      <c r="G15" s="11"/>
    </row>
    <row r="16" spans="1:7" ht="13.5" customHeight="1">
      <c r="A16" s="103"/>
      <c r="B16" s="104"/>
      <c r="C16" s="105" t="s">
        <v>23</v>
      </c>
      <c r="D16" s="104">
        <f t="shared" si="0"/>
        <v>54.17</v>
      </c>
      <c r="E16" s="104">
        <v>54.17</v>
      </c>
      <c r="F16" s="106"/>
      <c r="G16" s="11"/>
    </row>
    <row r="17" spans="1:7" ht="13.5" customHeight="1">
      <c r="A17" s="103"/>
      <c r="B17" s="104"/>
      <c r="C17" s="105" t="s">
        <v>24</v>
      </c>
      <c r="D17" s="104">
        <f t="shared" si="0"/>
        <v>0</v>
      </c>
      <c r="E17" s="104"/>
      <c r="F17" s="106"/>
      <c r="G17" s="11"/>
    </row>
    <row r="18" spans="1:7" ht="13.5" customHeight="1">
      <c r="A18" s="103"/>
      <c r="B18" s="104"/>
      <c r="C18" s="105" t="s">
        <v>25</v>
      </c>
      <c r="D18" s="104">
        <f t="shared" si="0"/>
        <v>0</v>
      </c>
      <c r="E18" s="104"/>
      <c r="F18" s="106"/>
      <c r="G18" s="11"/>
    </row>
    <row r="19" spans="1:7" ht="13.5" customHeight="1">
      <c r="A19" s="103"/>
      <c r="B19" s="104"/>
      <c r="C19" s="105" t="s">
        <v>26</v>
      </c>
      <c r="D19" s="104">
        <f t="shared" si="0"/>
        <v>20</v>
      </c>
      <c r="E19" s="104">
        <v>20</v>
      </c>
      <c r="F19" s="106"/>
      <c r="G19" s="11"/>
    </row>
    <row r="20" spans="1:7" ht="13.5" customHeight="1">
      <c r="A20" s="103"/>
      <c r="B20" s="104"/>
      <c r="C20" s="105" t="s">
        <v>27</v>
      </c>
      <c r="D20" s="104">
        <f t="shared" si="0"/>
        <v>0</v>
      </c>
      <c r="E20" s="104"/>
      <c r="F20" s="106"/>
      <c r="G20" s="11"/>
    </row>
    <row r="21" spans="1:7" ht="13.5" customHeight="1">
      <c r="A21" s="103"/>
      <c r="B21" s="104"/>
      <c r="C21" s="105" t="s">
        <v>28</v>
      </c>
      <c r="D21" s="104">
        <f t="shared" si="0"/>
        <v>0</v>
      </c>
      <c r="E21" s="104"/>
      <c r="F21" s="106"/>
      <c r="G21" s="11"/>
    </row>
    <row r="22" spans="1:7" ht="13.5" customHeight="1">
      <c r="A22" s="103"/>
      <c r="B22" s="107"/>
      <c r="C22" s="105" t="s">
        <v>29</v>
      </c>
      <c r="D22" s="104">
        <f t="shared" si="0"/>
        <v>0</v>
      </c>
      <c r="E22" s="104"/>
      <c r="F22" s="106"/>
      <c r="G22" s="11"/>
    </row>
    <row r="23" spans="1:7" ht="13.5" customHeight="1">
      <c r="A23" s="103"/>
      <c r="B23" s="107"/>
      <c r="C23" s="105" t="s">
        <v>30</v>
      </c>
      <c r="D23" s="104">
        <f t="shared" si="0"/>
        <v>0</v>
      </c>
      <c r="E23" s="104"/>
      <c r="F23" s="106"/>
      <c r="G23" s="11"/>
    </row>
    <row r="24" spans="1:7" ht="13.5" customHeight="1">
      <c r="A24" s="103"/>
      <c r="B24" s="107"/>
      <c r="C24" s="105" t="s">
        <v>31</v>
      </c>
      <c r="D24" s="104">
        <f t="shared" si="0"/>
        <v>0</v>
      </c>
      <c r="E24" s="104"/>
      <c r="F24" s="106"/>
      <c r="G24" s="11"/>
    </row>
    <row r="25" spans="1:7" ht="13.5" customHeight="1">
      <c r="A25" s="103"/>
      <c r="B25" s="107"/>
      <c r="C25" s="105" t="s">
        <v>32</v>
      </c>
      <c r="D25" s="104">
        <f t="shared" si="0"/>
        <v>0</v>
      </c>
      <c r="E25" s="104"/>
      <c r="F25" s="106"/>
      <c r="G25" s="11"/>
    </row>
    <row r="26" spans="1:7" ht="13.5" customHeight="1">
      <c r="A26" s="103"/>
      <c r="B26" s="107"/>
      <c r="C26" s="105" t="s">
        <v>33</v>
      </c>
      <c r="D26" s="104">
        <f t="shared" si="0"/>
        <v>58.52</v>
      </c>
      <c r="E26" s="104">
        <v>58.52</v>
      </c>
      <c r="F26" s="106"/>
      <c r="G26" s="11"/>
    </row>
    <row r="27" spans="1:7" ht="13.5" customHeight="1">
      <c r="A27" s="108"/>
      <c r="B27" s="104"/>
      <c r="C27" s="105" t="s">
        <v>34</v>
      </c>
      <c r="D27" s="104">
        <f t="shared" si="0"/>
        <v>0</v>
      </c>
      <c r="E27" s="104"/>
      <c r="F27" s="106"/>
      <c r="G27" s="11"/>
    </row>
    <row r="28" spans="1:7" ht="13.5" customHeight="1">
      <c r="A28" s="108"/>
      <c r="B28" s="104"/>
      <c r="C28" s="105" t="s">
        <v>35</v>
      </c>
      <c r="D28" s="104">
        <f t="shared" si="0"/>
        <v>0</v>
      </c>
      <c r="E28" s="104"/>
      <c r="F28" s="106"/>
      <c r="G28" s="11"/>
    </row>
    <row r="29" spans="1:7" ht="13.5" customHeight="1">
      <c r="A29" s="103"/>
      <c r="B29" s="107"/>
      <c r="C29" s="105" t="s">
        <v>36</v>
      </c>
      <c r="D29" s="104">
        <f t="shared" si="0"/>
        <v>0</v>
      </c>
      <c r="E29" s="104"/>
      <c r="F29" s="106"/>
      <c r="G29" s="11"/>
    </row>
    <row r="30" spans="1:7" ht="13.5" customHeight="1">
      <c r="A30" s="103" t="s">
        <v>116</v>
      </c>
      <c r="B30" s="104">
        <f>SUM(B31:B33)</f>
        <v>0</v>
      </c>
      <c r="C30" s="105" t="s">
        <v>37</v>
      </c>
      <c r="D30" s="104">
        <f t="shared" si="0"/>
        <v>0</v>
      </c>
      <c r="E30" s="104"/>
      <c r="F30" s="106"/>
      <c r="G30" s="11"/>
    </row>
    <row r="31" spans="1:7" ht="13.5" customHeight="1">
      <c r="A31" s="109" t="s">
        <v>117</v>
      </c>
      <c r="B31" s="110"/>
      <c r="C31" s="105" t="s">
        <v>38</v>
      </c>
      <c r="D31" s="104">
        <f t="shared" si="0"/>
        <v>0</v>
      </c>
      <c r="E31" s="104"/>
      <c r="F31" s="106"/>
      <c r="G31" s="11"/>
    </row>
    <row r="32" spans="1:7" ht="13.5" customHeight="1">
      <c r="A32" s="109" t="s">
        <v>118</v>
      </c>
      <c r="B32" s="110"/>
      <c r="C32" s="100" t="s">
        <v>119</v>
      </c>
      <c r="D32" s="104">
        <f t="shared" si="0"/>
        <v>1194.22</v>
      </c>
      <c r="E32" s="104">
        <f>SUM(E8:E31)</f>
        <v>1194.22</v>
      </c>
      <c r="F32" s="104">
        <f>SUM(F8:F31)</f>
        <v>0</v>
      </c>
      <c r="G32" s="104">
        <f>SUM(G8:G31)</f>
        <v>0</v>
      </c>
    </row>
    <row r="33" spans="1:7" ht="13.5" customHeight="1">
      <c r="A33" s="109" t="s">
        <v>114</v>
      </c>
      <c r="B33" s="110"/>
      <c r="C33" s="111" t="s">
        <v>43</v>
      </c>
      <c r="D33" s="104">
        <f>SUM(E33:F33)</f>
        <v>0</v>
      </c>
      <c r="E33" s="110"/>
      <c r="F33" s="112"/>
      <c r="G33" s="11"/>
    </row>
    <row r="34" spans="1:7" ht="13.5" customHeight="1">
      <c r="A34" s="113" t="s">
        <v>120</v>
      </c>
      <c r="B34" s="114">
        <f>B8+B30</f>
        <v>1194.22</v>
      </c>
      <c r="C34" s="115" t="s">
        <v>121</v>
      </c>
      <c r="D34" s="114">
        <f>D32</f>
        <v>1194.22</v>
      </c>
      <c r="E34" s="114">
        <f>E32</f>
        <v>1194.22</v>
      </c>
      <c r="F34" s="114">
        <f>F32</f>
        <v>0</v>
      </c>
      <c r="G34" s="114">
        <f>G32</f>
        <v>0</v>
      </c>
    </row>
    <row r="35" ht="30" customHeight="1">
      <c r="A35" s="116" t="s">
        <v>122</v>
      </c>
    </row>
    <row r="36" spans="1:6" ht="23.25" customHeight="1">
      <c r="A36" s="117" t="s">
        <v>123</v>
      </c>
      <c r="B36" s="118"/>
      <c r="C36" s="118"/>
      <c r="D36" s="118"/>
      <c r="E36" s="118"/>
      <c r="F36" s="118"/>
    </row>
    <row r="37" ht="16.5" customHeight="1">
      <c r="A37" s="119" t="s">
        <v>124</v>
      </c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9">
    <mergeCell ref="A2:F2"/>
    <mergeCell ref="E4:F4"/>
    <mergeCell ref="A5:B5"/>
    <mergeCell ref="C5:G5"/>
    <mergeCell ref="D6:G6"/>
    <mergeCell ref="A36:F36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showGridLines="0" showZeros="0" workbookViewId="0" topLeftCell="A1">
      <selection activeCell="A2" sqref="A2:F2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3" width="20.33203125" style="52" customWidth="1"/>
    <col min="4" max="4" width="21.5" style="0" customWidth="1"/>
    <col min="5" max="6" width="21.5" style="52" customWidth="1"/>
  </cols>
  <sheetData>
    <row r="1" spans="1:6" ht="14.25" customHeight="1">
      <c r="A1" s="53" t="s">
        <v>125</v>
      </c>
      <c r="B1" s="23"/>
      <c r="C1" s="23"/>
      <c r="D1" s="23"/>
      <c r="E1" s="23"/>
      <c r="F1" s="23"/>
    </row>
    <row r="2" spans="1:7" ht="54" customHeight="1">
      <c r="A2" s="54" t="s">
        <v>126</v>
      </c>
      <c r="B2" s="78"/>
      <c r="C2" s="78"/>
      <c r="D2" s="78"/>
      <c r="E2" s="78"/>
      <c r="F2" s="78"/>
      <c r="G2" s="79"/>
    </row>
    <row r="3" spans="2:6" s="55" customFormat="1" ht="23.25" customHeight="1">
      <c r="B3" s="6" t="s">
        <v>2</v>
      </c>
      <c r="C3" s="6"/>
      <c r="D3" s="6"/>
      <c r="E3" s="6"/>
      <c r="F3" s="6"/>
    </row>
    <row r="4" spans="1:6" s="77" customFormat="1" ht="20.25" customHeight="1">
      <c r="A4" s="80" t="s">
        <v>127</v>
      </c>
      <c r="B4" s="58" t="s">
        <v>128</v>
      </c>
      <c r="C4" s="58" t="s">
        <v>129</v>
      </c>
      <c r="D4" s="81" t="s">
        <v>6</v>
      </c>
      <c r="E4" s="82"/>
      <c r="F4" s="83"/>
    </row>
    <row r="5" spans="1:6" s="77" customFormat="1" ht="20.25" customHeight="1">
      <c r="A5" s="60" t="s">
        <v>130</v>
      </c>
      <c r="B5" s="61"/>
      <c r="C5" s="61"/>
      <c r="D5" s="8" t="s">
        <v>65</v>
      </c>
      <c r="E5" s="8" t="s">
        <v>97</v>
      </c>
      <c r="F5" s="63" t="s">
        <v>98</v>
      </c>
    </row>
    <row r="6" spans="1:6" s="77" customFormat="1" ht="20.25" customHeight="1">
      <c r="A6" s="34"/>
      <c r="B6" s="65" t="s">
        <v>65</v>
      </c>
      <c r="C6" s="84">
        <v>1079.38</v>
      </c>
      <c r="D6" s="65">
        <f>E6+F6</f>
        <v>1194.2199999999998</v>
      </c>
      <c r="E6" s="65">
        <v>889.2199999999999</v>
      </c>
      <c r="F6" s="85">
        <v>305</v>
      </c>
    </row>
    <row r="7" spans="1:6" s="77" customFormat="1" ht="20.25" customHeight="1">
      <c r="A7" s="86">
        <v>201</v>
      </c>
      <c r="B7" s="14" t="s">
        <v>66</v>
      </c>
      <c r="C7" s="87">
        <v>747.19</v>
      </c>
      <c r="D7" s="65">
        <f aca="true" t="shared" si="0" ref="D7:D36">E7+F7</f>
        <v>828.24</v>
      </c>
      <c r="E7" s="88">
        <v>633.24</v>
      </c>
      <c r="F7" s="89">
        <v>195</v>
      </c>
    </row>
    <row r="8" spans="1:6" s="77" customFormat="1" ht="20.25" customHeight="1">
      <c r="A8" s="86">
        <v>20103</v>
      </c>
      <c r="B8" s="14" t="s">
        <v>67</v>
      </c>
      <c r="C8" s="87">
        <v>743.14</v>
      </c>
      <c r="D8" s="65">
        <f t="shared" si="0"/>
        <v>823.71</v>
      </c>
      <c r="E8" s="88">
        <v>628.71</v>
      </c>
      <c r="F8" s="89">
        <v>195</v>
      </c>
    </row>
    <row r="9" spans="1:6" s="77" customFormat="1" ht="20.25" customHeight="1">
      <c r="A9" s="86">
        <v>2010301</v>
      </c>
      <c r="B9" s="14" t="s">
        <v>68</v>
      </c>
      <c r="C9" s="87">
        <v>492.03</v>
      </c>
      <c r="D9" s="65">
        <f t="shared" si="0"/>
        <v>442.82</v>
      </c>
      <c r="E9" s="88">
        <v>442.82</v>
      </c>
      <c r="F9" s="89"/>
    </row>
    <row r="10" spans="1:6" s="77" customFormat="1" ht="20.25" customHeight="1">
      <c r="A10" s="86">
        <v>2010302</v>
      </c>
      <c r="B10" s="14" t="s">
        <v>69</v>
      </c>
      <c r="C10" s="90"/>
      <c r="D10" s="65">
        <f t="shared" si="0"/>
        <v>50</v>
      </c>
      <c r="E10" s="88"/>
      <c r="F10" s="89">
        <v>50</v>
      </c>
    </row>
    <row r="11" spans="1:6" s="77" customFormat="1" ht="20.25" customHeight="1">
      <c r="A11" s="86">
        <v>2010305</v>
      </c>
      <c r="B11" s="14" t="s">
        <v>70</v>
      </c>
      <c r="C11" s="87">
        <v>110</v>
      </c>
      <c r="D11" s="65">
        <f t="shared" si="0"/>
        <v>115</v>
      </c>
      <c r="E11" s="88"/>
      <c r="F11" s="89">
        <v>115</v>
      </c>
    </row>
    <row r="12" spans="1:6" s="77" customFormat="1" ht="20.25" customHeight="1">
      <c r="A12" s="86">
        <v>2010307</v>
      </c>
      <c r="B12" s="14" t="s">
        <v>71</v>
      </c>
      <c r="C12" s="87">
        <v>10</v>
      </c>
      <c r="D12" s="65">
        <f t="shared" si="0"/>
        <v>10</v>
      </c>
      <c r="E12" s="88"/>
      <c r="F12" s="89">
        <v>10</v>
      </c>
    </row>
    <row r="13" spans="1:6" s="77" customFormat="1" ht="20.25" customHeight="1">
      <c r="A13" s="86">
        <v>2010350</v>
      </c>
      <c r="B13" s="11" t="s">
        <v>72</v>
      </c>
      <c r="C13" s="90">
        <v>131.11</v>
      </c>
      <c r="D13" s="65">
        <f t="shared" si="0"/>
        <v>185.89</v>
      </c>
      <c r="E13" s="88">
        <v>185.89</v>
      </c>
      <c r="F13" s="91"/>
    </row>
    <row r="14" spans="1:6" s="77" customFormat="1" ht="20.25" customHeight="1">
      <c r="A14" s="86">
        <v>2010399</v>
      </c>
      <c r="B14" s="11" t="s">
        <v>73</v>
      </c>
      <c r="C14" s="90"/>
      <c r="D14" s="65">
        <f t="shared" si="0"/>
        <v>20</v>
      </c>
      <c r="E14" s="88"/>
      <c r="F14" s="91">
        <v>20</v>
      </c>
    </row>
    <row r="15" spans="1:6" s="77" customFormat="1" ht="20.25" customHeight="1">
      <c r="A15" s="86">
        <v>20136</v>
      </c>
      <c r="B15" s="11" t="s">
        <v>74</v>
      </c>
      <c r="C15" s="87">
        <v>4.05</v>
      </c>
      <c r="D15" s="65">
        <f t="shared" si="0"/>
        <v>4.53</v>
      </c>
      <c r="E15" s="88">
        <v>4.53</v>
      </c>
      <c r="F15" s="91"/>
    </row>
    <row r="16" spans="1:6" s="77" customFormat="1" ht="20.25" customHeight="1">
      <c r="A16" s="86">
        <v>2013699</v>
      </c>
      <c r="B16" s="11" t="s">
        <v>74</v>
      </c>
      <c r="C16" s="87">
        <v>4.05</v>
      </c>
      <c r="D16" s="65">
        <f t="shared" si="0"/>
        <v>4.53</v>
      </c>
      <c r="E16" s="88">
        <v>4.53</v>
      </c>
      <c r="F16" s="91"/>
    </row>
    <row r="17" spans="1:6" s="77" customFormat="1" ht="20.25" customHeight="1">
      <c r="A17" s="86">
        <v>203</v>
      </c>
      <c r="B17" s="11" t="s">
        <v>75</v>
      </c>
      <c r="C17" s="87">
        <v>75</v>
      </c>
      <c r="D17" s="65">
        <f t="shared" si="0"/>
        <v>90</v>
      </c>
      <c r="E17" s="88"/>
      <c r="F17" s="91">
        <v>90</v>
      </c>
    </row>
    <row r="18" spans="1:6" s="77" customFormat="1" ht="20.25" customHeight="1">
      <c r="A18" s="86">
        <v>20306</v>
      </c>
      <c r="B18" s="11" t="s">
        <v>76</v>
      </c>
      <c r="C18" s="90">
        <v>75</v>
      </c>
      <c r="D18" s="65">
        <f t="shared" si="0"/>
        <v>90</v>
      </c>
      <c r="E18" s="88"/>
      <c r="F18" s="91">
        <v>90</v>
      </c>
    </row>
    <row r="19" spans="1:6" s="77" customFormat="1" ht="20.25" customHeight="1">
      <c r="A19" s="86">
        <v>2030603</v>
      </c>
      <c r="B19" s="11" t="s">
        <v>77</v>
      </c>
      <c r="C19" s="90">
        <v>75</v>
      </c>
      <c r="D19" s="65">
        <f t="shared" si="0"/>
        <v>90</v>
      </c>
      <c r="E19" s="88"/>
      <c r="F19" s="91">
        <v>90</v>
      </c>
    </row>
    <row r="20" spans="1:6" s="77" customFormat="1" ht="20.25" customHeight="1">
      <c r="A20" s="86">
        <v>208</v>
      </c>
      <c r="B20" s="11" t="s">
        <v>78</v>
      </c>
      <c r="C20" s="90">
        <v>144.29</v>
      </c>
      <c r="D20" s="65">
        <f t="shared" si="0"/>
        <v>143.29</v>
      </c>
      <c r="E20" s="88">
        <v>143.29</v>
      </c>
      <c r="F20" s="91"/>
    </row>
    <row r="21" spans="1:6" s="77" customFormat="1" ht="20.25" customHeight="1">
      <c r="A21" s="86">
        <v>20805</v>
      </c>
      <c r="B21" s="11" t="s">
        <v>79</v>
      </c>
      <c r="C21" s="90">
        <v>144.29</v>
      </c>
      <c r="D21" s="65">
        <f t="shared" si="0"/>
        <v>143.29</v>
      </c>
      <c r="E21" s="88">
        <v>143.29</v>
      </c>
      <c r="F21" s="91"/>
    </row>
    <row r="22" spans="1:6" s="77" customFormat="1" ht="20.25" customHeight="1">
      <c r="A22" s="86">
        <v>2080501</v>
      </c>
      <c r="B22" s="11" t="s">
        <v>80</v>
      </c>
      <c r="C22" s="87">
        <v>9.23</v>
      </c>
      <c r="D22" s="65">
        <f t="shared" si="0"/>
        <v>11.61</v>
      </c>
      <c r="E22" s="88">
        <v>11.61</v>
      </c>
      <c r="F22" s="91"/>
    </row>
    <row r="23" spans="1:6" s="77" customFormat="1" ht="21" customHeight="1">
      <c r="A23" s="86">
        <v>2080505</v>
      </c>
      <c r="B23" s="11" t="s">
        <v>81</v>
      </c>
      <c r="C23" s="90">
        <v>80.4</v>
      </c>
      <c r="D23" s="65">
        <f t="shared" si="0"/>
        <v>92.66</v>
      </c>
      <c r="E23" s="88">
        <v>92.66</v>
      </c>
      <c r="F23" s="91"/>
    </row>
    <row r="24" spans="1:6" s="77" customFormat="1" ht="21" customHeight="1">
      <c r="A24" s="86">
        <v>2080506</v>
      </c>
      <c r="B24" s="11" t="s">
        <v>82</v>
      </c>
      <c r="C24" s="92">
        <v>32.16</v>
      </c>
      <c r="D24" s="65">
        <f t="shared" si="0"/>
        <v>39.02</v>
      </c>
      <c r="E24" s="88">
        <v>39.02</v>
      </c>
      <c r="F24" s="91"/>
    </row>
    <row r="25" spans="1:6" s="77" customFormat="1" ht="21" customHeight="1">
      <c r="A25" s="86">
        <v>2080599</v>
      </c>
      <c r="B25" s="11" t="s">
        <v>131</v>
      </c>
      <c r="C25" s="92">
        <v>22.5</v>
      </c>
      <c r="D25" s="65"/>
      <c r="E25" s="88"/>
      <c r="F25" s="91"/>
    </row>
    <row r="26" spans="1:6" s="77" customFormat="1" ht="21" customHeight="1">
      <c r="A26" s="86">
        <v>210</v>
      </c>
      <c r="B26" s="11" t="s">
        <v>83</v>
      </c>
      <c r="C26" s="92">
        <v>44.66</v>
      </c>
      <c r="D26" s="65">
        <f t="shared" si="0"/>
        <v>54.17</v>
      </c>
      <c r="E26" s="88">
        <v>54.17</v>
      </c>
      <c r="F26" s="91"/>
    </row>
    <row r="27" spans="1:6" ht="21" customHeight="1">
      <c r="A27" s="86">
        <v>21011</v>
      </c>
      <c r="B27" s="11" t="s">
        <v>84</v>
      </c>
      <c r="C27" s="93">
        <v>44.66</v>
      </c>
      <c r="D27" s="65">
        <f t="shared" si="0"/>
        <v>54.169999999999995</v>
      </c>
      <c r="E27" s="94">
        <v>54.169999999999995</v>
      </c>
      <c r="F27" s="94"/>
    </row>
    <row r="28" spans="1:6" ht="21" customHeight="1">
      <c r="A28" s="86">
        <v>2101101</v>
      </c>
      <c r="B28" s="11" t="s">
        <v>85</v>
      </c>
      <c r="C28" s="93">
        <v>28.17</v>
      </c>
      <c r="D28" s="65">
        <f t="shared" si="0"/>
        <v>31.25</v>
      </c>
      <c r="E28" s="94">
        <v>31.25</v>
      </c>
      <c r="F28" s="94"/>
    </row>
    <row r="29" spans="1:6" ht="21" customHeight="1">
      <c r="A29" s="86">
        <v>2101102</v>
      </c>
      <c r="B29" s="11" t="s">
        <v>86</v>
      </c>
      <c r="C29" s="93">
        <v>12.47</v>
      </c>
      <c r="D29" s="65">
        <f t="shared" si="0"/>
        <v>18.05</v>
      </c>
      <c r="E29" s="94">
        <v>18.05</v>
      </c>
      <c r="F29" s="94"/>
    </row>
    <row r="30" spans="1:6" ht="21" customHeight="1">
      <c r="A30" s="86">
        <v>2101199</v>
      </c>
      <c r="B30" s="11" t="s">
        <v>87</v>
      </c>
      <c r="C30" s="93">
        <v>4.02</v>
      </c>
      <c r="D30" s="65">
        <f t="shared" si="0"/>
        <v>4.87</v>
      </c>
      <c r="E30" s="94">
        <v>4.87</v>
      </c>
      <c r="F30" s="94"/>
    </row>
    <row r="31" spans="1:6" ht="21" customHeight="1">
      <c r="A31" s="86">
        <v>213</v>
      </c>
      <c r="B31" s="11" t="s">
        <v>88</v>
      </c>
      <c r="C31" s="93">
        <v>20</v>
      </c>
      <c r="D31" s="65">
        <f t="shared" si="0"/>
        <v>20</v>
      </c>
      <c r="E31" s="94"/>
      <c r="F31" s="94">
        <v>20</v>
      </c>
    </row>
    <row r="32" spans="1:6" ht="21" customHeight="1">
      <c r="A32" s="86">
        <v>21305</v>
      </c>
      <c r="B32" s="11" t="s">
        <v>89</v>
      </c>
      <c r="C32" s="93">
        <v>20</v>
      </c>
      <c r="D32" s="65">
        <f t="shared" si="0"/>
        <v>20</v>
      </c>
      <c r="E32" s="94"/>
      <c r="F32" s="94">
        <v>20</v>
      </c>
    </row>
    <row r="33" spans="1:6" ht="21" customHeight="1">
      <c r="A33" s="86">
        <v>2130599</v>
      </c>
      <c r="B33" s="11" t="s">
        <v>90</v>
      </c>
      <c r="C33" s="93">
        <v>20</v>
      </c>
      <c r="D33" s="65">
        <f t="shared" si="0"/>
        <v>20</v>
      </c>
      <c r="E33" s="94"/>
      <c r="F33" s="94">
        <v>20</v>
      </c>
    </row>
    <row r="34" spans="1:6" ht="21" customHeight="1">
      <c r="A34" s="86">
        <v>221</v>
      </c>
      <c r="B34" s="11" t="s">
        <v>91</v>
      </c>
      <c r="C34" s="93">
        <v>48.24</v>
      </c>
      <c r="D34" s="65">
        <f t="shared" si="0"/>
        <v>58.52</v>
      </c>
      <c r="E34" s="94">
        <v>58.52</v>
      </c>
      <c r="F34" s="94"/>
    </row>
    <row r="35" spans="1:6" ht="21" customHeight="1">
      <c r="A35" s="86">
        <v>22102</v>
      </c>
      <c r="B35" s="11" t="s">
        <v>92</v>
      </c>
      <c r="C35" s="93">
        <v>48.24</v>
      </c>
      <c r="D35" s="65">
        <f t="shared" si="0"/>
        <v>58.52</v>
      </c>
      <c r="E35" s="94">
        <v>58.52</v>
      </c>
      <c r="F35" s="94"/>
    </row>
    <row r="36" spans="1:6" ht="21" customHeight="1">
      <c r="A36" s="86">
        <v>2210201</v>
      </c>
      <c r="B36" s="11" t="s">
        <v>93</v>
      </c>
      <c r="C36" s="93">
        <v>48.24</v>
      </c>
      <c r="D36" s="65">
        <f t="shared" si="0"/>
        <v>58.52</v>
      </c>
      <c r="E36" s="94">
        <v>58.52</v>
      </c>
      <c r="F36" s="94"/>
    </row>
  </sheetData>
  <sheetProtection/>
  <mergeCells count="6">
    <mergeCell ref="A1:F1"/>
    <mergeCell ref="A2:F2"/>
    <mergeCell ref="B3:F3"/>
    <mergeCell ref="D4:F4"/>
    <mergeCell ref="B4:B5"/>
    <mergeCell ref="C4:C5"/>
  </mergeCells>
  <printOptions horizontalCentered="1"/>
  <pageMargins left="0.47" right="0.37" top="0.45999999999999996" bottom="0.36" header="0.41" footer="0.25"/>
  <pageSetup horizontalDpi="600" verticalDpi="600" orientation="landscape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3">
      <selection activeCell="F6" sqref="F6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2.66015625" style="0" customWidth="1"/>
    <col min="5" max="5" width="18.66015625" style="52" customWidth="1"/>
    <col min="6" max="6" width="16.33203125" style="52" customWidth="1"/>
  </cols>
  <sheetData>
    <row r="1" spans="1:4" ht="18">
      <c r="A1" s="53" t="s">
        <v>132</v>
      </c>
      <c r="B1" s="23"/>
      <c r="C1" s="23"/>
      <c r="D1" s="23"/>
    </row>
    <row r="2" spans="1:6" ht="94.5" customHeight="1">
      <c r="A2" s="54" t="s">
        <v>133</v>
      </c>
      <c r="B2" s="54"/>
      <c r="C2" s="54"/>
      <c r="D2" s="54"/>
      <c r="E2" s="54"/>
      <c r="F2" s="54"/>
    </row>
    <row r="3" spans="1:6" ht="18.75">
      <c r="A3" s="55"/>
      <c r="B3" s="55"/>
      <c r="C3" s="6" t="s">
        <v>2</v>
      </c>
      <c r="D3" s="6"/>
      <c r="E3" s="6"/>
      <c r="F3" s="6"/>
    </row>
    <row r="4" spans="1:6" ht="18.75" customHeight="1">
      <c r="A4" s="56" t="s">
        <v>127</v>
      </c>
      <c r="B4" s="57"/>
      <c r="C4" s="58" t="s">
        <v>134</v>
      </c>
      <c r="D4" s="57" t="s">
        <v>6</v>
      </c>
      <c r="E4" s="57"/>
      <c r="F4" s="59"/>
    </row>
    <row r="5" spans="1:6" ht="23.25" customHeight="1">
      <c r="A5" s="60" t="s">
        <v>135</v>
      </c>
      <c r="B5" s="8" t="s">
        <v>136</v>
      </c>
      <c r="C5" s="61"/>
      <c r="D5" s="62" t="s">
        <v>65</v>
      </c>
      <c r="E5" s="8" t="s">
        <v>137</v>
      </c>
      <c r="F5" s="63" t="s">
        <v>138</v>
      </c>
    </row>
    <row r="6" spans="1:6" ht="23.25" customHeight="1">
      <c r="A6" s="60"/>
      <c r="B6" s="8"/>
      <c r="C6" s="64" t="s">
        <v>65</v>
      </c>
      <c r="D6" s="62">
        <f aca="true" t="shared" si="0" ref="D6:F6">D7+D20+D44</f>
        <v>889.2200000000001</v>
      </c>
      <c r="E6" s="62">
        <f t="shared" si="0"/>
        <v>748.8500000000001</v>
      </c>
      <c r="F6" s="62">
        <f t="shared" si="0"/>
        <v>140.37</v>
      </c>
    </row>
    <row r="7" spans="1:6" ht="14.25">
      <c r="A7" s="34">
        <v>301</v>
      </c>
      <c r="B7" s="65"/>
      <c r="C7" s="66" t="s">
        <v>139</v>
      </c>
      <c r="D7" s="67">
        <f>SUM(E7:F7)</f>
        <v>735.2600000000001</v>
      </c>
      <c r="E7" s="68">
        <f>SUM(E8:E19)</f>
        <v>735.2600000000001</v>
      </c>
      <c r="F7" s="68">
        <f>SUM(F8:F13)</f>
        <v>0</v>
      </c>
    </row>
    <row r="8" spans="1:6" ht="14.25">
      <c r="A8" s="69"/>
      <c r="B8" s="70">
        <v>30101</v>
      </c>
      <c r="C8" s="71" t="s">
        <v>140</v>
      </c>
      <c r="D8" s="67">
        <f aca="true" t="shared" si="1" ref="D8:D52">SUM(E8:F8)</f>
        <v>223.18</v>
      </c>
      <c r="E8" s="68">
        <v>223.18</v>
      </c>
      <c r="F8" s="72"/>
    </row>
    <row r="9" spans="1:6" ht="14.25">
      <c r="A9" s="69"/>
      <c r="B9" s="70">
        <v>30102</v>
      </c>
      <c r="C9" s="71" t="s">
        <v>141</v>
      </c>
      <c r="D9" s="67">
        <f t="shared" si="1"/>
        <v>191.05</v>
      </c>
      <c r="E9" s="68">
        <v>191.05</v>
      </c>
      <c r="F9" s="72"/>
    </row>
    <row r="10" spans="1:6" ht="14.25">
      <c r="A10" s="69"/>
      <c r="B10" s="70">
        <v>30103</v>
      </c>
      <c r="C10" s="71" t="s">
        <v>142</v>
      </c>
      <c r="D10" s="67">
        <f t="shared" si="1"/>
        <v>0</v>
      </c>
      <c r="E10" s="68"/>
      <c r="F10" s="72"/>
    </row>
    <row r="11" spans="1:6" ht="14.25">
      <c r="A11" s="69"/>
      <c r="B11" s="70">
        <v>30107</v>
      </c>
      <c r="C11" s="71" t="s">
        <v>143</v>
      </c>
      <c r="D11" s="67">
        <f t="shared" si="1"/>
        <v>76.65</v>
      </c>
      <c r="E11" s="68">
        <v>76.65</v>
      </c>
      <c r="F11" s="72"/>
    </row>
    <row r="12" spans="1:6" ht="14.25">
      <c r="A12" s="69"/>
      <c r="B12" s="70">
        <v>30108</v>
      </c>
      <c r="C12" s="71" t="s">
        <v>144</v>
      </c>
      <c r="D12" s="67">
        <f t="shared" si="1"/>
        <v>92.66</v>
      </c>
      <c r="E12" s="68">
        <v>92.66</v>
      </c>
      <c r="F12" s="72"/>
    </row>
    <row r="13" spans="1:6" ht="14.25">
      <c r="A13" s="34"/>
      <c r="B13" s="70">
        <v>30109</v>
      </c>
      <c r="C13" s="71" t="s">
        <v>145</v>
      </c>
      <c r="D13" s="67">
        <f t="shared" si="1"/>
        <v>39.02</v>
      </c>
      <c r="E13" s="68">
        <v>39.02</v>
      </c>
      <c r="F13" s="72"/>
    </row>
    <row r="14" spans="1:6" ht="14.25">
      <c r="A14" s="34"/>
      <c r="B14" s="70">
        <v>30110</v>
      </c>
      <c r="C14" s="71" t="s">
        <v>146</v>
      </c>
      <c r="D14" s="67">
        <f t="shared" si="1"/>
        <v>39.09</v>
      </c>
      <c r="E14" s="68">
        <v>39.09</v>
      </c>
      <c r="F14" s="73"/>
    </row>
    <row r="15" spans="1:6" ht="14.25">
      <c r="A15" s="34"/>
      <c r="B15" s="70">
        <v>3011203</v>
      </c>
      <c r="C15" s="71" t="s">
        <v>147</v>
      </c>
      <c r="D15" s="67">
        <f t="shared" si="1"/>
        <v>10.21</v>
      </c>
      <c r="E15" s="68">
        <v>10.21</v>
      </c>
      <c r="F15" s="73"/>
    </row>
    <row r="16" spans="1:6" ht="14.25">
      <c r="A16" s="34"/>
      <c r="B16" s="70">
        <v>3011201</v>
      </c>
      <c r="C16" s="71" t="s">
        <v>148</v>
      </c>
      <c r="D16" s="67">
        <f t="shared" si="1"/>
        <v>2.44</v>
      </c>
      <c r="E16" s="68">
        <v>2.44</v>
      </c>
      <c r="F16" s="73"/>
    </row>
    <row r="17" spans="1:6" ht="14.25">
      <c r="A17" s="34"/>
      <c r="B17" s="70">
        <v>3011202</v>
      </c>
      <c r="C17" s="71" t="s">
        <v>149</v>
      </c>
      <c r="D17" s="67">
        <f t="shared" si="1"/>
        <v>2.44</v>
      </c>
      <c r="E17" s="68">
        <v>2.44</v>
      </c>
      <c r="F17" s="73"/>
    </row>
    <row r="18" spans="1:6" ht="14.25">
      <c r="A18" s="34"/>
      <c r="B18" s="70">
        <v>30113</v>
      </c>
      <c r="C18" s="71" t="s">
        <v>93</v>
      </c>
      <c r="D18" s="67">
        <f t="shared" si="1"/>
        <v>58.52</v>
      </c>
      <c r="E18" s="68">
        <v>58.52</v>
      </c>
      <c r="F18" s="73"/>
    </row>
    <row r="19" spans="1:6" ht="14.25">
      <c r="A19" s="34"/>
      <c r="B19" s="70"/>
      <c r="C19" s="71"/>
      <c r="D19" s="67"/>
      <c r="E19" s="68"/>
      <c r="F19" s="73"/>
    </row>
    <row r="20" spans="1:6" ht="14.25">
      <c r="A20" s="69">
        <v>302</v>
      </c>
      <c r="B20" s="74"/>
      <c r="C20" s="71" t="s">
        <v>150</v>
      </c>
      <c r="D20" s="67">
        <f t="shared" si="1"/>
        <v>140.37</v>
      </c>
      <c r="E20" s="68">
        <f>SUM(E21:E43)</f>
        <v>0</v>
      </c>
      <c r="F20" s="68">
        <f>SUM(F21:F43)</f>
        <v>140.37</v>
      </c>
    </row>
    <row r="21" spans="1:6" ht="14.25">
      <c r="A21" s="34"/>
      <c r="B21" s="65">
        <v>30201</v>
      </c>
      <c r="C21" s="66" t="s">
        <v>151</v>
      </c>
      <c r="D21" s="67">
        <f t="shared" si="1"/>
        <v>6</v>
      </c>
      <c r="E21" s="68"/>
      <c r="F21" s="72">
        <v>6</v>
      </c>
    </row>
    <row r="22" spans="1:6" ht="14.25">
      <c r="A22" s="34"/>
      <c r="B22" s="65">
        <v>30202</v>
      </c>
      <c r="C22" s="66" t="s">
        <v>152</v>
      </c>
      <c r="D22" s="67"/>
      <c r="E22" s="68"/>
      <c r="F22" s="72">
        <v>8</v>
      </c>
    </row>
    <row r="23" spans="1:6" ht="14.25">
      <c r="A23" s="34"/>
      <c r="B23" s="65">
        <v>30205</v>
      </c>
      <c r="C23" s="66" t="s">
        <v>153</v>
      </c>
      <c r="D23" s="67">
        <f t="shared" si="1"/>
        <v>1</v>
      </c>
      <c r="E23" s="68"/>
      <c r="F23" s="72">
        <v>1</v>
      </c>
    </row>
    <row r="24" spans="1:6" ht="14.25">
      <c r="A24" s="34"/>
      <c r="B24" s="65">
        <v>30207</v>
      </c>
      <c r="C24" s="66" t="s">
        <v>154</v>
      </c>
      <c r="D24" s="67">
        <f t="shared" si="1"/>
        <v>1</v>
      </c>
      <c r="E24" s="68"/>
      <c r="F24" s="72">
        <v>1</v>
      </c>
    </row>
    <row r="25" spans="1:6" ht="14.25">
      <c r="A25" s="34"/>
      <c r="B25" s="65">
        <v>30211</v>
      </c>
      <c r="C25" s="66" t="s">
        <v>155</v>
      </c>
      <c r="D25" s="67">
        <f t="shared" si="1"/>
        <v>10</v>
      </c>
      <c r="E25" s="68"/>
      <c r="F25" s="72">
        <v>10</v>
      </c>
    </row>
    <row r="26" spans="1:6" ht="14.25">
      <c r="A26" s="34"/>
      <c r="B26" s="65">
        <v>30206</v>
      </c>
      <c r="C26" s="66" t="s">
        <v>156</v>
      </c>
      <c r="D26" s="67">
        <f t="shared" si="1"/>
        <v>3</v>
      </c>
      <c r="E26" s="68"/>
      <c r="F26" s="72">
        <v>3</v>
      </c>
    </row>
    <row r="27" spans="1:6" ht="14.25">
      <c r="A27" s="34"/>
      <c r="B27" s="65">
        <v>30213</v>
      </c>
      <c r="C27" s="66" t="s">
        <v>157</v>
      </c>
      <c r="D27" s="67">
        <f t="shared" si="1"/>
        <v>5</v>
      </c>
      <c r="E27" s="68"/>
      <c r="F27" s="72">
        <v>5</v>
      </c>
    </row>
    <row r="28" spans="1:6" ht="14.25">
      <c r="A28" s="34"/>
      <c r="B28" s="65">
        <v>30214</v>
      </c>
      <c r="C28" s="66" t="s">
        <v>158</v>
      </c>
      <c r="D28" s="67">
        <f t="shared" si="1"/>
        <v>0</v>
      </c>
      <c r="E28" s="68"/>
      <c r="F28" s="72"/>
    </row>
    <row r="29" spans="1:6" ht="14.25">
      <c r="A29" s="34"/>
      <c r="B29" s="65">
        <v>30215</v>
      </c>
      <c r="C29" s="66" t="s">
        <v>159</v>
      </c>
      <c r="D29" s="67">
        <f t="shared" si="1"/>
        <v>0</v>
      </c>
      <c r="E29" s="68"/>
      <c r="F29" s="72"/>
    </row>
    <row r="30" spans="1:6" ht="14.25">
      <c r="A30" s="34"/>
      <c r="B30" s="65">
        <v>30216</v>
      </c>
      <c r="C30" s="66" t="s">
        <v>160</v>
      </c>
      <c r="D30" s="67">
        <f t="shared" si="1"/>
        <v>3</v>
      </c>
      <c r="E30" s="68"/>
      <c r="F30" s="72">
        <v>3</v>
      </c>
    </row>
    <row r="31" spans="1:6" ht="14.25">
      <c r="A31" s="34"/>
      <c r="B31" s="65">
        <v>30217</v>
      </c>
      <c r="C31" s="66" t="s">
        <v>161</v>
      </c>
      <c r="D31" s="67">
        <f t="shared" si="1"/>
        <v>20</v>
      </c>
      <c r="E31" s="68"/>
      <c r="F31" s="72">
        <v>20</v>
      </c>
    </row>
    <row r="32" spans="1:6" ht="14.25">
      <c r="A32" s="34"/>
      <c r="B32" s="65">
        <v>30218</v>
      </c>
      <c r="C32" s="66" t="s">
        <v>162</v>
      </c>
      <c r="D32" s="67">
        <f t="shared" si="1"/>
        <v>0</v>
      </c>
      <c r="E32" s="68"/>
      <c r="F32" s="72"/>
    </row>
    <row r="33" spans="1:6" ht="14.25">
      <c r="A33" s="34"/>
      <c r="B33" s="65">
        <v>30223</v>
      </c>
      <c r="C33" s="66" t="s">
        <v>163</v>
      </c>
      <c r="D33" s="67">
        <f t="shared" si="1"/>
        <v>0</v>
      </c>
      <c r="E33" s="68"/>
      <c r="F33" s="72"/>
    </row>
    <row r="34" spans="1:6" ht="14.25">
      <c r="A34" s="34"/>
      <c r="B34" s="65">
        <v>30224</v>
      </c>
      <c r="C34" s="66" t="s">
        <v>164</v>
      </c>
      <c r="D34" s="67">
        <f t="shared" si="1"/>
        <v>0</v>
      </c>
      <c r="E34" s="68"/>
      <c r="F34" s="72"/>
    </row>
    <row r="35" spans="1:6" ht="14.25">
      <c r="A35" s="34"/>
      <c r="B35" s="65">
        <v>30225</v>
      </c>
      <c r="C35" s="66" t="s">
        <v>165</v>
      </c>
      <c r="D35" s="67">
        <f t="shared" si="1"/>
        <v>0</v>
      </c>
      <c r="E35" s="68"/>
      <c r="F35" s="72"/>
    </row>
    <row r="36" spans="1:6" ht="14.25">
      <c r="A36" s="34"/>
      <c r="B36" s="65">
        <v>30226</v>
      </c>
      <c r="C36" s="66" t="s">
        <v>166</v>
      </c>
      <c r="D36" s="67">
        <f t="shared" si="1"/>
        <v>3</v>
      </c>
      <c r="E36" s="68"/>
      <c r="F36" s="72">
        <v>3</v>
      </c>
    </row>
    <row r="37" spans="1:6" ht="14.25">
      <c r="A37" s="34"/>
      <c r="B37" s="65">
        <v>30227</v>
      </c>
      <c r="C37" s="66" t="s">
        <v>167</v>
      </c>
      <c r="D37" s="67">
        <f t="shared" si="1"/>
        <v>0</v>
      </c>
      <c r="E37" s="68"/>
      <c r="F37" s="72"/>
    </row>
    <row r="38" spans="1:6" ht="14.25">
      <c r="A38" s="34"/>
      <c r="B38" s="65">
        <v>30228</v>
      </c>
      <c r="C38" s="66" t="s">
        <v>168</v>
      </c>
      <c r="D38" s="67">
        <f t="shared" si="1"/>
        <v>2.68</v>
      </c>
      <c r="E38" s="68"/>
      <c r="F38" s="72">
        <v>2.68</v>
      </c>
    </row>
    <row r="39" spans="1:6" ht="14.25">
      <c r="A39" s="34"/>
      <c r="B39" s="65">
        <v>30229</v>
      </c>
      <c r="C39" s="66" t="s">
        <v>169</v>
      </c>
      <c r="D39" s="67">
        <f t="shared" si="1"/>
        <v>4.46</v>
      </c>
      <c r="E39" s="68"/>
      <c r="F39" s="72">
        <v>4.46</v>
      </c>
    </row>
    <row r="40" spans="1:6" ht="14.25">
      <c r="A40" s="34"/>
      <c r="B40" s="65">
        <v>30231</v>
      </c>
      <c r="C40" s="66" t="s">
        <v>170</v>
      </c>
      <c r="D40" s="67">
        <f t="shared" si="1"/>
        <v>33</v>
      </c>
      <c r="E40" s="68"/>
      <c r="F40" s="72">
        <v>33</v>
      </c>
    </row>
    <row r="41" spans="1:6" ht="14.25">
      <c r="A41" s="34"/>
      <c r="B41" s="65">
        <v>30239</v>
      </c>
      <c r="C41" s="66" t="s">
        <v>171</v>
      </c>
      <c r="D41" s="67">
        <f t="shared" si="1"/>
        <v>35.7</v>
      </c>
      <c r="E41" s="68"/>
      <c r="F41" s="72">
        <v>35.7</v>
      </c>
    </row>
    <row r="42" spans="1:6" ht="14.25">
      <c r="A42" s="34"/>
      <c r="B42" s="65">
        <v>30240</v>
      </c>
      <c r="C42" s="66" t="s">
        <v>172</v>
      </c>
      <c r="D42" s="67">
        <f t="shared" si="1"/>
        <v>0</v>
      </c>
      <c r="E42" s="68"/>
      <c r="F42" s="72"/>
    </row>
    <row r="43" spans="1:6" ht="14.25">
      <c r="A43" s="34"/>
      <c r="B43" s="65">
        <v>30299</v>
      </c>
      <c r="C43" s="66" t="s">
        <v>173</v>
      </c>
      <c r="D43" s="67">
        <f t="shared" si="1"/>
        <v>4.53</v>
      </c>
      <c r="E43" s="68"/>
      <c r="F43" s="72">
        <v>4.53</v>
      </c>
    </row>
    <row r="44" spans="1:6" ht="14.25">
      <c r="A44" s="34">
        <v>303</v>
      </c>
      <c r="B44" s="65"/>
      <c r="C44" s="66" t="s">
        <v>174</v>
      </c>
      <c r="D44" s="67">
        <f t="shared" si="1"/>
        <v>13.59</v>
      </c>
      <c r="E44" s="68">
        <f>SUM(E45:E52)</f>
        <v>13.59</v>
      </c>
      <c r="F44" s="68">
        <f>SUM(F45:F52)</f>
        <v>0</v>
      </c>
    </row>
    <row r="45" spans="1:6" ht="14.25">
      <c r="A45" s="69"/>
      <c r="B45" s="74">
        <v>30301</v>
      </c>
      <c r="C45" s="71" t="s">
        <v>175</v>
      </c>
      <c r="D45" s="67">
        <f t="shared" si="1"/>
        <v>11.61</v>
      </c>
      <c r="E45" s="68">
        <v>11.61</v>
      </c>
      <c r="F45" s="72"/>
    </row>
    <row r="46" spans="1:6" ht="14.25">
      <c r="A46" s="69"/>
      <c r="B46" s="75">
        <v>30305</v>
      </c>
      <c r="C46" s="71" t="s">
        <v>176</v>
      </c>
      <c r="D46" s="67">
        <f t="shared" si="1"/>
        <v>1.98</v>
      </c>
      <c r="E46" s="68">
        <v>1.98</v>
      </c>
      <c r="F46" s="72"/>
    </row>
    <row r="47" spans="1:6" ht="14.25">
      <c r="A47" s="69"/>
      <c r="B47" s="75">
        <v>30306</v>
      </c>
      <c r="C47" s="71" t="s">
        <v>177</v>
      </c>
      <c r="D47" s="67">
        <f t="shared" si="1"/>
        <v>0</v>
      </c>
      <c r="E47" s="68"/>
      <c r="F47" s="72"/>
    </row>
    <row r="48" spans="1:6" ht="14.25">
      <c r="A48" s="69"/>
      <c r="B48" s="75">
        <v>30307</v>
      </c>
      <c r="C48" s="71" t="s">
        <v>178</v>
      </c>
      <c r="D48" s="67">
        <f t="shared" si="1"/>
        <v>0</v>
      </c>
      <c r="E48" s="68"/>
      <c r="F48" s="72"/>
    </row>
    <row r="49" spans="1:6" ht="14.25">
      <c r="A49" s="69"/>
      <c r="B49" s="75">
        <v>30308</v>
      </c>
      <c r="C49" s="71" t="s">
        <v>179</v>
      </c>
      <c r="D49" s="67">
        <f t="shared" si="1"/>
        <v>0</v>
      </c>
      <c r="E49" s="68"/>
      <c r="F49" s="72"/>
    </row>
    <row r="50" spans="1:6" ht="14.25">
      <c r="A50" s="69"/>
      <c r="B50" s="75">
        <v>30309</v>
      </c>
      <c r="C50" s="71" t="s">
        <v>180</v>
      </c>
      <c r="D50" s="67">
        <f t="shared" si="1"/>
        <v>0</v>
      </c>
      <c r="E50" s="68"/>
      <c r="F50" s="72"/>
    </row>
    <row r="51" spans="1:6" ht="14.25">
      <c r="A51" s="69"/>
      <c r="B51" s="75">
        <v>30310</v>
      </c>
      <c r="C51" s="71" t="s">
        <v>181</v>
      </c>
      <c r="D51" s="67">
        <f t="shared" si="1"/>
        <v>0</v>
      </c>
      <c r="E51" s="68"/>
      <c r="F51" s="72"/>
    </row>
    <row r="52" spans="1:6" ht="14.25">
      <c r="A52" s="69"/>
      <c r="B52" s="75">
        <v>30399</v>
      </c>
      <c r="C52" s="71" t="s">
        <v>182</v>
      </c>
      <c r="D52" s="67">
        <f t="shared" si="1"/>
        <v>0</v>
      </c>
      <c r="E52" s="68"/>
      <c r="F52" s="72"/>
    </row>
    <row r="53" ht="21" customHeight="1">
      <c r="A53" s="76" t="s">
        <v>183</v>
      </c>
    </row>
    <row r="54" ht="11.25">
      <c r="A54" s="76"/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2" sqref="A2:F2"/>
    </sheetView>
  </sheetViews>
  <sheetFormatPr defaultColWidth="9.33203125" defaultRowHeight="11.25"/>
  <cols>
    <col min="1" max="1" width="21" style="20" customWidth="1"/>
    <col min="2" max="2" width="55.16015625" style="20" customWidth="1"/>
    <col min="3" max="3" width="26.16015625" style="20" customWidth="1"/>
    <col min="4" max="4" width="21.16015625" style="21" customWidth="1"/>
    <col min="5" max="5" width="18.33203125" style="21" customWidth="1"/>
    <col min="6" max="6" width="19.16015625" style="21" customWidth="1"/>
    <col min="7" max="16384" width="9.33203125" style="20" customWidth="1"/>
  </cols>
  <sheetData>
    <row r="1" spans="1:8" ht="18.75">
      <c r="A1" s="22" t="s">
        <v>184</v>
      </c>
      <c r="B1" s="22"/>
      <c r="C1" s="22"/>
      <c r="D1" s="22"/>
      <c r="E1" s="22"/>
      <c r="F1" s="22"/>
      <c r="G1" s="23"/>
      <c r="H1" s="23"/>
    </row>
    <row r="2" spans="1:6" ht="23.25">
      <c r="A2" s="24" t="s">
        <v>185</v>
      </c>
      <c r="B2" s="24"/>
      <c r="C2" s="24"/>
      <c r="D2" s="24"/>
      <c r="E2" s="24"/>
      <c r="F2" s="24"/>
    </row>
    <row r="3" spans="2:6" ht="14.25">
      <c r="B3" s="25"/>
      <c r="E3" s="26" t="s">
        <v>2</v>
      </c>
      <c r="F3" s="26"/>
    </row>
    <row r="4" spans="1:6" ht="20.25" customHeight="1">
      <c r="A4" s="27" t="s">
        <v>127</v>
      </c>
      <c r="B4" s="28" t="s">
        <v>128</v>
      </c>
      <c r="C4" s="29" t="s">
        <v>186</v>
      </c>
      <c r="D4" s="28" t="s">
        <v>187</v>
      </c>
      <c r="E4" s="28"/>
      <c r="F4" s="30"/>
    </row>
    <row r="5" spans="1:6" ht="20.25" customHeight="1">
      <c r="A5" s="31"/>
      <c r="B5" s="32"/>
      <c r="C5" s="32"/>
      <c r="D5" s="32" t="s">
        <v>65</v>
      </c>
      <c r="E5" s="7" t="s">
        <v>97</v>
      </c>
      <c r="F5" s="33" t="s">
        <v>98</v>
      </c>
    </row>
    <row r="6" spans="1:6" ht="20.25" customHeight="1">
      <c r="A6" s="34"/>
      <c r="B6" s="35" t="s">
        <v>65</v>
      </c>
      <c r="C6" s="35"/>
      <c r="D6" s="35">
        <f>E6+F6</f>
        <v>0</v>
      </c>
      <c r="E6" s="9"/>
      <c r="F6" s="36"/>
    </row>
    <row r="7" spans="1:6" ht="20.25" customHeight="1">
      <c r="A7" s="37">
        <v>208</v>
      </c>
      <c r="B7" s="38" t="s">
        <v>188</v>
      </c>
      <c r="C7" s="39"/>
      <c r="D7" s="35">
        <f>E7+F7</f>
        <v>0</v>
      </c>
      <c r="E7" s="40"/>
      <c r="F7" s="41"/>
    </row>
    <row r="8" spans="1:6" ht="20.25" customHeight="1">
      <c r="A8" s="37">
        <v>20822</v>
      </c>
      <c r="B8" s="38" t="s">
        <v>189</v>
      </c>
      <c r="C8" s="39"/>
      <c r="D8" s="35">
        <f aca="true" t="shared" si="0" ref="D8:D26">E8+F8</f>
        <v>0</v>
      </c>
      <c r="E8" s="40"/>
      <c r="F8" s="41"/>
    </row>
    <row r="9" spans="1:6" ht="20.25" customHeight="1">
      <c r="A9" s="42">
        <v>2082201</v>
      </c>
      <c r="B9" s="38" t="s">
        <v>190</v>
      </c>
      <c r="C9" s="39"/>
      <c r="D9" s="35">
        <f t="shared" si="0"/>
        <v>0</v>
      </c>
      <c r="E9" s="40"/>
      <c r="F9" s="41"/>
    </row>
    <row r="10" spans="1:6" ht="20.25" customHeight="1">
      <c r="A10" s="43">
        <v>2082202</v>
      </c>
      <c r="B10" s="38" t="s">
        <v>191</v>
      </c>
      <c r="C10" s="39"/>
      <c r="D10" s="35">
        <f t="shared" si="0"/>
        <v>0</v>
      </c>
      <c r="E10" s="40"/>
      <c r="F10" s="41"/>
    </row>
    <row r="11" spans="1:6" ht="20.25" customHeight="1">
      <c r="A11" s="37"/>
      <c r="B11" s="38" t="s">
        <v>192</v>
      </c>
      <c r="C11" s="39"/>
      <c r="D11" s="35">
        <f t="shared" si="0"/>
        <v>0</v>
      </c>
      <c r="E11" s="40"/>
      <c r="F11" s="41"/>
    </row>
    <row r="12" spans="1:6" ht="20.25" customHeight="1">
      <c r="A12" s="37">
        <v>212</v>
      </c>
      <c r="B12" s="38" t="s">
        <v>193</v>
      </c>
      <c r="C12" s="39"/>
      <c r="D12" s="35">
        <f t="shared" si="0"/>
        <v>0</v>
      </c>
      <c r="E12" s="40"/>
      <c r="F12" s="41"/>
    </row>
    <row r="13" spans="1:6" ht="20.25" customHeight="1">
      <c r="A13" s="37">
        <v>21208</v>
      </c>
      <c r="B13" s="38" t="s">
        <v>194</v>
      </c>
      <c r="C13" s="39"/>
      <c r="D13" s="35">
        <f t="shared" si="0"/>
        <v>0</v>
      </c>
      <c r="E13" s="40"/>
      <c r="F13" s="41"/>
    </row>
    <row r="14" spans="1:6" ht="20.25" customHeight="1">
      <c r="A14" s="42">
        <v>2120801</v>
      </c>
      <c r="B14" s="38" t="s">
        <v>195</v>
      </c>
      <c r="C14" s="39"/>
      <c r="D14" s="35">
        <f t="shared" si="0"/>
        <v>0</v>
      </c>
      <c r="E14" s="40"/>
      <c r="F14" s="41"/>
    </row>
    <row r="15" spans="1:6" ht="20.25" customHeight="1">
      <c r="A15" s="43">
        <v>2120802</v>
      </c>
      <c r="B15" s="38" t="s">
        <v>196</v>
      </c>
      <c r="C15" s="39"/>
      <c r="D15" s="35">
        <f t="shared" si="0"/>
        <v>0</v>
      </c>
      <c r="E15" s="40"/>
      <c r="F15" s="41"/>
    </row>
    <row r="16" spans="1:6" ht="20.25" customHeight="1">
      <c r="A16" s="37"/>
      <c r="B16" s="38" t="s">
        <v>192</v>
      </c>
      <c r="C16" s="39"/>
      <c r="D16" s="35">
        <f t="shared" si="0"/>
        <v>0</v>
      </c>
      <c r="E16" s="40"/>
      <c r="F16" s="41"/>
    </row>
    <row r="17" spans="1:6" ht="20.25" customHeight="1">
      <c r="A17" s="37">
        <v>213</v>
      </c>
      <c r="B17" s="38" t="s">
        <v>197</v>
      </c>
      <c r="C17" s="39"/>
      <c r="D17" s="35">
        <f t="shared" si="0"/>
        <v>0</v>
      </c>
      <c r="E17" s="40"/>
      <c r="F17" s="41"/>
    </row>
    <row r="18" spans="1:6" ht="20.25" customHeight="1">
      <c r="A18" s="37">
        <v>21364</v>
      </c>
      <c r="B18" s="44" t="s">
        <v>198</v>
      </c>
      <c r="C18" s="39"/>
      <c r="D18" s="35">
        <f t="shared" si="0"/>
        <v>0</v>
      </c>
      <c r="E18" s="40"/>
      <c r="F18" s="41"/>
    </row>
    <row r="19" spans="1:6" ht="20.25" customHeight="1">
      <c r="A19" s="42">
        <v>2136401</v>
      </c>
      <c r="B19" s="38" t="s">
        <v>199</v>
      </c>
      <c r="C19" s="39"/>
      <c r="D19" s="35">
        <f t="shared" si="0"/>
        <v>0</v>
      </c>
      <c r="E19" s="40"/>
      <c r="F19" s="41"/>
    </row>
    <row r="20" spans="1:6" ht="20.25" customHeight="1">
      <c r="A20" s="43">
        <v>2136402</v>
      </c>
      <c r="B20" s="38" t="s">
        <v>200</v>
      </c>
      <c r="C20" s="39"/>
      <c r="D20" s="35">
        <f t="shared" si="0"/>
        <v>0</v>
      </c>
      <c r="E20" s="40"/>
      <c r="F20" s="41"/>
    </row>
    <row r="21" spans="1:6" ht="20.25" customHeight="1">
      <c r="A21" s="37"/>
      <c r="B21" s="38" t="s">
        <v>192</v>
      </c>
      <c r="C21" s="39"/>
      <c r="D21" s="35">
        <f t="shared" si="0"/>
        <v>0</v>
      </c>
      <c r="E21" s="40"/>
      <c r="F21" s="41"/>
    </row>
    <row r="22" spans="1:6" ht="20.25" customHeight="1">
      <c r="A22" s="37">
        <v>214</v>
      </c>
      <c r="B22" s="38" t="s">
        <v>201</v>
      </c>
      <c r="C22" s="39"/>
      <c r="D22" s="35">
        <f t="shared" si="0"/>
        <v>0</v>
      </c>
      <c r="E22" s="40"/>
      <c r="F22" s="41"/>
    </row>
    <row r="23" spans="1:6" ht="20.25" customHeight="1">
      <c r="A23" s="37">
        <v>21462</v>
      </c>
      <c r="B23" s="38" t="s">
        <v>202</v>
      </c>
      <c r="C23" s="39"/>
      <c r="D23" s="35">
        <f t="shared" si="0"/>
        <v>0</v>
      </c>
      <c r="E23" s="40"/>
      <c r="F23" s="41"/>
    </row>
    <row r="24" spans="1:6" ht="20.25" customHeight="1">
      <c r="A24" s="42">
        <v>2146201</v>
      </c>
      <c r="B24" s="38" t="s">
        <v>203</v>
      </c>
      <c r="C24" s="39"/>
      <c r="D24" s="35">
        <f t="shared" si="0"/>
        <v>0</v>
      </c>
      <c r="E24" s="40"/>
      <c r="F24" s="41"/>
    </row>
    <row r="25" spans="1:6" ht="20.25" customHeight="1">
      <c r="A25" s="43">
        <v>2146202</v>
      </c>
      <c r="B25" s="38" t="s">
        <v>204</v>
      </c>
      <c r="C25" s="39"/>
      <c r="D25" s="35">
        <f t="shared" si="0"/>
        <v>0</v>
      </c>
      <c r="E25" s="40"/>
      <c r="F25" s="41"/>
    </row>
    <row r="26" spans="1:6" ht="20.25" customHeight="1">
      <c r="A26" s="45"/>
      <c r="B26" s="46" t="s">
        <v>192</v>
      </c>
      <c r="C26" s="47"/>
      <c r="D26" s="35">
        <f t="shared" si="0"/>
        <v>0</v>
      </c>
      <c r="E26" s="48"/>
      <c r="F26" s="49"/>
    </row>
    <row r="27" spans="1:5" ht="18.75">
      <c r="A27" s="20" t="s">
        <v>205</v>
      </c>
      <c r="B27" s="25"/>
      <c r="E27" s="50"/>
    </row>
    <row r="30" spans="2:6" s="19" customFormat="1" ht="14.25">
      <c r="B30" s="20"/>
      <c r="C30" s="20"/>
      <c r="D30" s="21"/>
      <c r="E30" s="21"/>
      <c r="F30" s="51"/>
    </row>
    <row r="48" ht="14.25" hidden="1"/>
    <row r="49" ht="14.25" hidden="1"/>
    <row r="58" ht="14.25" hidden="1"/>
    <row r="59" ht="14.25" hidden="1"/>
    <row r="60" ht="14.25" hidden="1"/>
    <row r="61" ht="14.25" hidden="1"/>
  </sheetData>
  <sheetProtection/>
  <mergeCells count="7">
    <mergeCell ref="A1:F1"/>
    <mergeCell ref="A2:F2"/>
    <mergeCell ref="E3:F3"/>
    <mergeCell ref="D4:F4"/>
    <mergeCell ref="A4:A5"/>
    <mergeCell ref="B4:B5"/>
    <mergeCell ref="C4:C5"/>
  </mergeCells>
  <conditionalFormatting sqref="E5:F65536 B3:D65536 E3 G1:IV65536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2017-01-17T00:46:33Z</cp:lastPrinted>
  <dcterms:created xsi:type="dcterms:W3CDTF">2010-11-30T02:24:49Z</dcterms:created>
  <dcterms:modified xsi:type="dcterms:W3CDTF">2020-03-15T02:47:19Z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