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8" windowWidth="14352" windowHeight="5688" tabRatio="687" firstSheet="2" activeTab="10"/>
  </bookViews>
  <sheets>
    <sheet name="pRMHC4" sheetId="1" state="hidden" r:id="rId1"/>
    <sheet name="fa1vql" sheetId="2" state="hidden" r:id="rId2"/>
    <sheet name="收入支出总表" sheetId="3" r:id="rId3"/>
    <sheet name="收入总表" sheetId="4" r:id="rId4"/>
    <sheet name="支出总表" sheetId="5" r:id="rId5"/>
    <sheet name="财政拨款收入支出总表" sheetId="6" r:id="rId6"/>
    <sheet name="财政拨款支出表" sheetId="7" r:id="rId7"/>
    <sheet name="经济分类支出表" sheetId="8" r:id="rId8"/>
    <sheet name="基金预算收支表" sheetId="9" r:id="rId9"/>
    <sheet name="snid7y" sheetId="10" state="hidden" r:id="rId10"/>
    <sheet name="三公经费预算" sheetId="11" r:id="rId11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<sst xmlns="http://schemas.openxmlformats.org/spreadsheetml/2006/main" count="448" uniqueCount="230">
  <si>
    <t>科目编码</t>
  </si>
  <si>
    <t>类</t>
  </si>
  <si>
    <t>款</t>
  </si>
  <si>
    <t>功能科目名称</t>
  </si>
  <si>
    <t>合计</t>
  </si>
  <si>
    <t>单位：万元</t>
  </si>
  <si>
    <t>社会保障和就业</t>
  </si>
  <si>
    <t>…………</t>
  </si>
  <si>
    <t>基本支出</t>
  </si>
  <si>
    <t>项目支出</t>
  </si>
  <si>
    <t>单位：万元</t>
  </si>
  <si>
    <t>其中：（1）公务用车运行维护费</t>
  </si>
  <si>
    <t xml:space="preserve">      （2）公务用车购置</t>
  </si>
  <si>
    <t>项</t>
  </si>
  <si>
    <t>住房公积金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</si>
  <si>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</si>
  <si>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</si>
  <si>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</si>
  <si>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</si>
  <si>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</si>
  <si>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</si>
  <si>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</si>
  <si>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</si>
  <si>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</si>
  <si>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</si>
  <si>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</si>
  <si>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</si>
  <si>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</si>
  <si>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</si>
  <si>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农林水事务</t>
  </si>
  <si>
    <t>本年政府性基金
财政拨款收入</t>
  </si>
  <si>
    <t>合计</t>
  </si>
  <si>
    <t>1.因公出国（境）费用</t>
  </si>
  <si>
    <t>2.公务接待费</t>
  </si>
  <si>
    <t>3.公务用车购置及运行维护费</t>
  </si>
  <si>
    <t>科目编码</t>
  </si>
  <si>
    <t>功能科目名称</t>
  </si>
  <si>
    <t>类</t>
  </si>
  <si>
    <t>款</t>
  </si>
  <si>
    <t>基本支出</t>
  </si>
  <si>
    <t>项目支出</t>
  </si>
  <si>
    <t>经济科目名称</t>
  </si>
  <si>
    <t>工资福利支出</t>
  </si>
  <si>
    <t>基本工资</t>
  </si>
  <si>
    <t>……</t>
  </si>
  <si>
    <t>商品和服务支出</t>
  </si>
  <si>
    <t>办公费</t>
  </si>
  <si>
    <t>对个人和家庭的补助支出</t>
  </si>
  <si>
    <t>离休费</t>
  </si>
  <si>
    <t>债务利息支出</t>
  </si>
  <si>
    <t>国内债务付息</t>
  </si>
  <si>
    <t>基本建设支出</t>
  </si>
  <si>
    <t>房屋建筑购建</t>
  </si>
  <si>
    <t>其它资本性支出</t>
  </si>
  <si>
    <t>项　　　目</t>
  </si>
  <si>
    <t>合　　　　计</t>
  </si>
  <si>
    <t>支出</t>
  </si>
  <si>
    <t>项目</t>
  </si>
  <si>
    <t>项目(按功能分类)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</si>
  <si>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</si>
  <si>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</si>
  <si>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</si>
  <si>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</si>
  <si>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</si>
  <si>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</si>
  <si>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</si>
  <si>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</si>
  <si>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 xml:space="preserve"> 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</si>
  <si>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</si>
  <si>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</si>
  <si>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</si>
  <si>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</si>
  <si>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</si>
  <si>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</si>
  <si>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</si>
  <si>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</si>
  <si>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</si>
  <si>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</si>
  <si>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</si>
  <si>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</si>
  <si>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</si>
  <si>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</si>
  <si>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</si>
  <si>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</si>
  <si>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</si>
  <si>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</si>
  <si>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</si>
  <si>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</si>
  <si>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</si>
  <si>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</si>
  <si>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分功能科目合计</t>
  </si>
  <si>
    <t>本年收入合计</t>
  </si>
  <si>
    <t>本年支出合计</t>
  </si>
  <si>
    <t>总计</t>
  </si>
  <si>
    <t>上年结转和结余收入</t>
  </si>
  <si>
    <t>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</si>
  <si>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</si>
  <si>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</si>
  <si>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</si>
  <si>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</si>
  <si>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</si>
  <si>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</si>
  <si>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单位：万元</t>
  </si>
  <si>
    <t>支出功能分类科目编码</t>
  </si>
  <si>
    <t>科目名称</t>
  </si>
  <si>
    <t>类</t>
  </si>
  <si>
    <t>款</t>
  </si>
  <si>
    <t>项</t>
  </si>
  <si>
    <t>合计</t>
  </si>
  <si>
    <r>
      <t>0</t>
    </r>
    <r>
      <rPr>
        <sz val="9"/>
        <rFont val="宋体"/>
        <family val="0"/>
      </rPr>
      <t>1</t>
    </r>
  </si>
  <si>
    <r>
      <t xml:space="preserve">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行政运行</t>
    </r>
  </si>
  <si>
    <t>基本支出</t>
  </si>
  <si>
    <t>项目支出</t>
  </si>
  <si>
    <t>上缴上级支出</t>
  </si>
  <si>
    <t>经营支出</t>
  </si>
  <si>
    <t>对附属单位补助支出</t>
  </si>
  <si>
    <t>单位：万元</t>
  </si>
  <si>
    <t>收     入</t>
  </si>
  <si>
    <t>支     出</t>
  </si>
  <si>
    <t>项    目</t>
  </si>
  <si>
    <t>决算数</t>
  </si>
  <si>
    <t>项目（按功能分类）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</si>
  <si>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</si>
  <si>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</si>
  <si>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</si>
  <si>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</si>
  <si>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</si>
  <si>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按功能分类分本年支出合计</t>
  </si>
  <si>
    <t>总计</t>
  </si>
  <si>
    <t>收入</t>
  </si>
  <si>
    <t>结转下年支出</t>
  </si>
  <si>
    <t>结转下年支出</t>
  </si>
  <si>
    <t xml:space="preserve">总    计 </t>
  </si>
  <si>
    <t>说明：此表不得填报退休费支出。</t>
  </si>
  <si>
    <t>说明：如果单位没有政府性基金预算，也要公开空白表</t>
  </si>
  <si>
    <t>2017年预算数</t>
  </si>
  <si>
    <r>
      <t>201</t>
    </r>
    <r>
      <rPr>
        <sz val="14"/>
        <rFont val="黑体"/>
        <family val="3"/>
      </rPr>
      <t>7</t>
    </r>
    <r>
      <rPr>
        <sz val="14"/>
        <rFont val="黑体"/>
        <family val="3"/>
      </rPr>
      <t>年预算数</t>
    </r>
  </si>
  <si>
    <t>2017年政府性基金财政拨款支出</t>
  </si>
  <si>
    <t>2017年预算数</t>
  </si>
  <si>
    <t>2017年预算数</t>
  </si>
  <si>
    <t>表一：</t>
  </si>
  <si>
    <t>表二：</t>
  </si>
  <si>
    <t>表三：</t>
  </si>
  <si>
    <t>表四：</t>
  </si>
  <si>
    <t>表五：</t>
  </si>
  <si>
    <t>表六：</t>
  </si>
  <si>
    <t>表七：</t>
  </si>
  <si>
    <t>表八：</t>
  </si>
  <si>
    <t>说明：此表反映年初预算安排“三公”情况表，应上年预算执行数进行比较，并对增减变化情况进行分析说明。</t>
  </si>
  <si>
    <t>说明：  1.此表反映财政拨款收支情况。本年收入分一般公共预算和政府性基金两项进行反映。</t>
  </si>
  <si>
    <r>
      <t xml:space="preserve">       </t>
    </r>
    <r>
      <rPr>
        <sz val="10"/>
        <rFont val="宋体"/>
        <family val="0"/>
      </rPr>
      <t xml:space="preserve"> 2.上年财政拨款结转和结余反映部门财政资金结余情况。数据来源于会计账的结转结余数。应等于“财政拨款结转结余表”的拨出和暂付数。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</si>
  <si>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3.“结转下年支出”是指单位的财政拨款收入未安排支出的部分，一般情况下应为“0”。</t>
    </r>
  </si>
  <si>
    <r>
      <t xml:space="preserve">        </t>
    </r>
    <r>
      <rPr>
        <sz val="9"/>
        <rFont val="宋体"/>
        <family val="0"/>
      </rPr>
      <t xml:space="preserve"> 4.主要表间关系：本表B列8行+9行=收入支出总表B列6行。本表D列31行=D列36行，本表D列38行=财政拨款支出表E列6行+基金收支表F列6行。</t>
    </r>
  </si>
  <si>
    <t xml:space="preserve">   说明： 1.此表反映单位整体收支情况。</t>
  </si>
  <si>
    <r>
      <t xml:space="preserve">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2.上年结转和结余反映部门上年末的结转的结余情况。数据来源于会计账的结转和结余之和。</t>
    </r>
  </si>
  <si>
    <r>
      <t xml:space="preserve">         </t>
    </r>
    <r>
      <rPr>
        <sz val="10"/>
        <rFont val="宋体"/>
        <family val="0"/>
      </rPr>
      <t xml:space="preserve"> 3.“结转下年支出”是指单位的收入未安排支出的部分，一般情况下应为“0”。</t>
    </r>
  </si>
  <si>
    <r>
      <t xml:space="preserve">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 4.主要表间关系。本表B列37行=收入总表E列9行≥财政拨款收入支出总表B列34行。本表D列29栏=本表D列37行≥财政拨款收入支出总表D列31行和36行。本表D列40行=支出总表E列9行≥财政拨款收入支出总表D列38行。</t>
    </r>
  </si>
  <si>
    <t>用事业基金弥补收支差额</t>
  </si>
  <si>
    <t>上年结转收入</t>
  </si>
  <si>
    <t>小计</t>
  </si>
  <si>
    <t>其中：教育收费</t>
  </si>
  <si>
    <t>用事业基金弥补收支差额</t>
  </si>
  <si>
    <t>事业单位经营收入</t>
  </si>
  <si>
    <t>三、国有资本经营预算拨款</t>
  </si>
  <si>
    <t>上年财政拨款结转</t>
  </si>
  <si>
    <t>国有资本经营预算拨款</t>
  </si>
  <si>
    <t xml:space="preserve">   政府性基金预算拨款</t>
  </si>
  <si>
    <t xml:space="preserve">   国有资本经营预算拨款</t>
  </si>
  <si>
    <t xml:space="preserve">    一般公共预算拨款</t>
  </si>
  <si>
    <t>2016年预算数</t>
  </si>
  <si>
    <t>2016年预算数</t>
  </si>
  <si>
    <t>人员支出</t>
  </si>
  <si>
    <t>公用经费</t>
  </si>
  <si>
    <t>一般公共预算服务支出</t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</si>
  <si>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</si>
  <si>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5</t>
    </r>
  </si>
  <si>
    <t>专项业务活动</t>
  </si>
  <si>
    <r>
      <t>0</t>
    </r>
    <r>
      <rPr>
        <sz val="9"/>
        <rFont val="宋体"/>
        <family val="0"/>
      </rPr>
      <t>7</t>
    </r>
  </si>
  <si>
    <t>法制建设</t>
  </si>
  <si>
    <r>
      <t>5</t>
    </r>
    <r>
      <rPr>
        <sz val="9"/>
        <rFont val="宋体"/>
        <family val="0"/>
      </rPr>
      <t>0</t>
    </r>
  </si>
  <si>
    <t>事业运行</t>
  </si>
  <si>
    <r>
      <t>9</t>
    </r>
    <r>
      <rPr>
        <sz val="9"/>
        <rFont val="宋体"/>
        <family val="0"/>
      </rPr>
      <t>9</t>
    </r>
  </si>
  <si>
    <t>其他政府办公厅及相关机构事务</t>
  </si>
  <si>
    <r>
      <t>3</t>
    </r>
    <r>
      <rPr>
        <sz val="9"/>
        <rFont val="宋体"/>
        <family val="0"/>
      </rPr>
      <t>6</t>
    </r>
  </si>
  <si>
    <t>其他共产党事务支出</t>
  </si>
  <si>
    <t>国防支出</t>
  </si>
  <si>
    <r>
      <t>0</t>
    </r>
    <r>
      <rPr>
        <sz val="9"/>
        <rFont val="宋体"/>
        <family val="0"/>
      </rPr>
      <t>6</t>
    </r>
  </si>
  <si>
    <t>人民防空</t>
  </si>
  <si>
    <t>社会保障和就业支出</t>
  </si>
  <si>
    <r>
      <t>0</t>
    </r>
    <r>
      <rPr>
        <sz val="9"/>
        <rFont val="宋体"/>
        <family val="0"/>
      </rPr>
      <t>4</t>
    </r>
  </si>
  <si>
    <t>未归口管理的行政单位离退休</t>
  </si>
  <si>
    <t>机关事业单位基本养老保险缴费支出</t>
  </si>
  <si>
    <t>医疗卫生与计划生育支出</t>
  </si>
  <si>
    <r>
      <t>0</t>
    </r>
    <r>
      <rPr>
        <sz val="9"/>
        <rFont val="宋体"/>
        <family val="0"/>
      </rPr>
      <t>1</t>
    </r>
  </si>
  <si>
    <t>行政单位医疗</t>
  </si>
  <si>
    <t>02</t>
  </si>
  <si>
    <t>事业单位医疗</t>
  </si>
  <si>
    <t>11</t>
  </si>
  <si>
    <t>99</t>
  </si>
  <si>
    <t>其他行政事业单位医疗支出</t>
  </si>
  <si>
    <t>住房保障支出</t>
  </si>
  <si>
    <r>
      <t>0</t>
    </r>
    <r>
      <rPr>
        <sz val="9"/>
        <rFont val="宋体"/>
        <family val="0"/>
      </rPr>
      <t>2</t>
    </r>
  </si>
  <si>
    <t>住房公积金</t>
  </si>
  <si>
    <t xml:space="preserve">  政府办公厅及相关机构事务</t>
  </si>
  <si>
    <t xml:space="preserve">  其他共产党事务支出</t>
  </si>
  <si>
    <t xml:space="preserve">  国防动员</t>
  </si>
  <si>
    <t xml:space="preserve">  行政事业单位离退休</t>
  </si>
  <si>
    <t xml:space="preserve">  医疗保障</t>
  </si>
  <si>
    <t xml:space="preserve">  住房改革支出</t>
  </si>
  <si>
    <t>津贴补贴</t>
  </si>
  <si>
    <t>社会保障缴费</t>
  </si>
  <si>
    <t>绩效工资</t>
  </si>
  <si>
    <t>差旅费</t>
  </si>
  <si>
    <t>维修费</t>
  </si>
  <si>
    <t>会议费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</si>
  <si>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</si>
  <si>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</si>
  <si>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</si>
  <si>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</si>
  <si>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</si>
  <si>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</si>
  <si>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</si>
  <si>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r>
      <t>城口县人民政府办公室</t>
    </r>
    <r>
      <rPr>
        <b/>
        <sz val="18"/>
        <rFont val="方正黑体_GBK"/>
        <family val="4"/>
      </rPr>
      <t>2017年“三公”经费预算情况表</t>
    </r>
  </si>
  <si>
    <t>城口县人民政府办公室2017年政府性基金收支预算表</t>
  </si>
  <si>
    <r>
      <t>城口县人民政府办公室</t>
    </r>
    <r>
      <rPr>
        <b/>
        <sz val="18"/>
        <rFont val="方正黑体_GBK"/>
        <family val="4"/>
      </rPr>
      <t>2017年一般公共预算财政拨款
基本支出预算表
（按支出经济分类分）</t>
    </r>
  </si>
  <si>
    <r>
      <t>城口县人民政府办公室</t>
    </r>
    <r>
      <rPr>
        <b/>
        <sz val="18"/>
        <rFont val="方正黑体_GBK"/>
        <family val="4"/>
      </rPr>
      <t>2017年一般公共预算财政拨款支出预算表
（按功能科目分）</t>
    </r>
  </si>
  <si>
    <t>城口县人民政府办公室2017年财政拨款收入支出总表</t>
  </si>
  <si>
    <t>城口县人民政府办公室2017年支出总表</t>
  </si>
  <si>
    <t>城口县人民政府办公室2017年收入总表</t>
  </si>
  <si>
    <t>城口县人民政府办公室2017年收入支出总表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</si>
</sst>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35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黑体_GBK"/>
      <family val="4"/>
    </font>
    <font>
      <sz val="14"/>
      <name val="方正黑体简体"/>
      <family val="0"/>
    </font>
    <font>
      <sz val="9"/>
      <name val="方正黑体简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20"/>
      <name val="方正黑体_GBK"/>
      <family val="4"/>
    </font>
    <font>
      <b/>
      <sz val="18"/>
      <name val="方正黑体_GBK"/>
      <family val="4"/>
    </font>
    <font>
      <sz val="9"/>
      <name val="方正黑体_GBK"/>
      <family val="4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95" fontId="9" fillId="0" borderId="10" xfId="0" applyNumberFormat="1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5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94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195" fontId="9" fillId="0" borderId="12" xfId="0" applyNumberFormat="1" applyFont="1" applyBorder="1" applyAlignment="1">
      <alignment horizontal="center" vertical="center" wrapText="1"/>
    </xf>
    <xf numFmtId="195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194" fontId="9" fillId="0" borderId="13" xfId="0" applyNumberFormat="1" applyFont="1" applyBorder="1" applyAlignment="1">
      <alignment horizontal="center" vertical="center"/>
    </xf>
    <xf numFmtId="195" fontId="9" fillId="0" borderId="11" xfId="0" applyNumberFormat="1" applyFont="1" applyBorder="1" applyAlignment="1">
      <alignment horizontal="center" vertical="center"/>
    </xf>
    <xf numFmtId="199" fontId="9" fillId="0" borderId="11" xfId="0" applyNumberFormat="1" applyFont="1" applyFill="1" applyBorder="1" applyAlignment="1">
      <alignment horizontal="right" vertical="center"/>
    </xf>
    <xf numFmtId="199" fontId="9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29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right" vertical="center" shrinkToFit="1"/>
    </xf>
    <xf numFmtId="0" fontId="31" fillId="0" borderId="0" xfId="0" applyFont="1" applyAlignment="1">
      <alignment/>
    </xf>
    <xf numFmtId="4" fontId="29" fillId="0" borderId="14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right"/>
    </xf>
    <xf numFmtId="4" fontId="29" fillId="0" borderId="11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29" fillId="0" borderId="10" xfId="0" applyFont="1" applyFill="1" applyBorder="1" applyAlignment="1">
      <alignment horizontal="left" vertical="center" shrinkToFit="1"/>
    </xf>
    <xf numFmtId="4" fontId="29" fillId="0" borderId="10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righ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horizontal="right" vertical="center" shrinkToFi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right" vertical="center" shrinkToFit="1"/>
    </xf>
    <xf numFmtId="4" fontId="29" fillId="0" borderId="17" xfId="0" applyNumberFormat="1" applyFont="1" applyFill="1" applyBorder="1" applyAlignment="1">
      <alignment horizontal="right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4" fontId="30" fillId="0" borderId="14" xfId="0" applyNumberFormat="1" applyFont="1" applyFill="1" applyBorder="1" applyAlignment="1">
      <alignment horizontal="right" vertical="center" shrinkToFit="1"/>
    </xf>
    <xf numFmtId="4" fontId="30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29" fillId="0" borderId="14" xfId="0" applyNumberFormat="1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right" vertical="center" shrinkToFit="1"/>
    </xf>
    <xf numFmtId="4" fontId="30" fillId="0" borderId="19" xfId="0" applyNumberFormat="1" applyFont="1" applyFill="1" applyBorder="1" applyAlignment="1">
      <alignment horizontal="center" vertical="center" shrinkToFit="1"/>
    </xf>
    <xf numFmtId="4" fontId="29" fillId="0" borderId="17" xfId="0" applyNumberFormat="1" applyFont="1" applyFill="1" applyBorder="1" applyAlignment="1">
      <alignment vertical="center" shrinkToFit="1"/>
    </xf>
    <xf numFmtId="4" fontId="29" fillId="0" borderId="15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/>
    </xf>
    <xf numFmtId="0" fontId="29" fillId="0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" fontId="29" fillId="0" borderId="25" xfId="0" applyNumberFormat="1" applyFont="1" applyFill="1" applyBorder="1" applyAlignment="1">
      <alignment horizontal="right" vertical="center" shrinkToFit="1"/>
    </xf>
    <xf numFmtId="4" fontId="29" fillId="0" borderId="27" xfId="0" applyNumberFormat="1" applyFont="1" applyFill="1" applyBorder="1" applyAlignment="1">
      <alignment horizontal="right" vertical="center" shrinkToFit="1"/>
    </xf>
    <xf numFmtId="4" fontId="29" fillId="0" borderId="26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23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right"/>
    </xf>
    <xf numFmtId="4" fontId="29" fillId="0" borderId="10" xfId="0" applyNumberFormat="1" applyFont="1" applyFill="1" applyBorder="1" applyAlignment="1">
      <alignment horizontal="center" vertical="center" shrinkToFit="1"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5" fontId="9" fillId="0" borderId="10" xfId="0" applyNumberFormat="1" applyFont="1" applyBorder="1" applyAlignment="1">
      <alignment horizontal="left" vertical="center" wrapText="1"/>
    </xf>
    <xf numFmtId="186" fontId="9" fillId="0" borderId="10" xfId="0" applyNumberFormat="1" applyFont="1" applyFill="1" applyBorder="1" applyAlignment="1" applyProtection="1">
      <alignment horizontal="center" vertical="center" wrapText="1"/>
      <protection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6" fontId="9" fillId="0" borderId="10" xfId="0" applyNumberFormat="1" applyFon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184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distributed" vertical="center"/>
    </xf>
    <xf numFmtId="0" fontId="30" fillId="0" borderId="29" xfId="0" applyFont="1" applyFill="1" applyBorder="1" applyAlignment="1">
      <alignment horizontal="distributed" vertical="center"/>
    </xf>
    <xf numFmtId="0" fontId="30" fillId="0" borderId="3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28" fillId="0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8" sqref="B8:C8"/>
    </sheetView>
  </sheetViews>
  <sheetFormatPr defaultColWidth="9.33203125" defaultRowHeight="11.25"/>
  <cols>
    <col min="1" max="1" width="42.66015625" style="0" customWidth="1"/>
    <col min="2" max="2" width="31.5" style="104" customWidth="1"/>
    <col min="3" max="3" width="36.33203125" style="104" customWidth="1"/>
  </cols>
  <sheetData>
    <row r="1" spans="1:3" s="14" customFormat="1" ht="24" customHeight="1">
      <c r="A1" s="224" t="s">
        <v>147</v>
      </c>
      <c r="B1" s="224"/>
      <c r="C1" s="224"/>
    </row>
    <row r="2" spans="1:4" ht="33.75" customHeight="1">
      <c r="A2" s="223" t="s">
        <v>222</v>
      </c>
      <c r="B2" s="223"/>
      <c r="C2" s="223"/>
      <c r="D2" s="3"/>
    </row>
    <row r="3" spans="1:3" s="4" customFormat="1" ht="19.5" customHeight="1">
      <c r="A3" s="6"/>
      <c r="B3" s="160"/>
      <c r="C3" s="161" t="s">
        <v>10</v>
      </c>
    </row>
    <row r="4" spans="1:3" ht="30.75" customHeight="1">
      <c r="A4" s="35" t="s">
        <v>54</v>
      </c>
      <c r="B4" s="23" t="s">
        <v>169</v>
      </c>
      <c r="C4" s="23" t="s">
        <v>139</v>
      </c>
    </row>
    <row r="5" spans="1:3" ht="32.25" customHeight="1">
      <c r="A5" s="36" t="s">
        <v>55</v>
      </c>
      <c r="B5" s="36">
        <v>156</v>
      </c>
      <c r="C5" s="27">
        <v>118</v>
      </c>
    </row>
    <row r="6" spans="1:7" ht="32.25" customHeight="1">
      <c r="A6" s="29" t="s">
        <v>32</v>
      </c>
      <c r="B6" s="27"/>
      <c r="C6" s="27"/>
      <c r="G6" s="5"/>
    </row>
    <row r="7" spans="1:3" ht="32.25" customHeight="1">
      <c r="A7" s="29" t="s">
        <v>33</v>
      </c>
      <c r="B7" s="27">
        <v>36</v>
      </c>
      <c r="C7" s="27">
        <v>30</v>
      </c>
    </row>
    <row r="8" spans="1:3" ht="32.25" customHeight="1">
      <c r="A8" s="29" t="s">
        <v>34</v>
      </c>
      <c r="B8" s="162">
        <v>120</v>
      </c>
      <c r="C8" s="27">
        <v>88</v>
      </c>
    </row>
    <row r="9" spans="1:3" ht="32.25" customHeight="1">
      <c r="A9" s="30" t="s">
        <v>11</v>
      </c>
      <c r="B9" s="162">
        <v>120</v>
      </c>
      <c r="C9" s="27">
        <v>88</v>
      </c>
    </row>
    <row r="10" spans="1:3" ht="32.25" customHeight="1">
      <c r="A10" s="30" t="s">
        <v>12</v>
      </c>
      <c r="B10" s="162"/>
      <c r="C10" s="27"/>
    </row>
    <row r="11" spans="1:2" ht="44.25" customHeight="1">
      <c r="A11" s="122" t="s">
        <v>148</v>
      </c>
      <c r="B11" s="163"/>
    </row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C2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19" sqref="D19"/>
    </sheetView>
  </sheetViews>
  <sheetFormatPr defaultColWidth="9.33203125" defaultRowHeight="11.25"/>
  <cols>
    <col min="1" max="1" width="34.660156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4.25">
      <c r="A1" s="120" t="s">
        <v>140</v>
      </c>
    </row>
    <row r="2" spans="1:4" ht="24">
      <c r="A2" s="166" t="s">
        <v>229</v>
      </c>
      <c r="B2" s="166"/>
      <c r="C2" s="166"/>
      <c r="D2" s="166"/>
    </row>
    <row r="3" spans="1:4" ht="11.25" thickBot="1">
      <c r="A3" s="62"/>
      <c r="B3" s="62"/>
      <c r="C3" s="62"/>
      <c r="D3" s="62"/>
    </row>
    <row r="4" spans="1:4" ht="15.75" customHeight="1">
      <c r="A4" s="167" t="s">
        <v>129</v>
      </c>
      <c r="B4" s="168"/>
      <c r="C4" s="169" t="s">
        <v>56</v>
      </c>
      <c r="D4" s="170"/>
    </row>
    <row r="5" spans="1:4" ht="15.75" customHeight="1">
      <c r="A5" s="109" t="s">
        <v>57</v>
      </c>
      <c r="B5" s="107" t="s">
        <v>139</v>
      </c>
      <c r="C5" s="107" t="s">
        <v>58</v>
      </c>
      <c r="D5" s="110" t="s">
        <v>139</v>
      </c>
    </row>
    <row r="6" spans="1:4" ht="15.75" customHeight="1">
      <c r="A6" s="88" t="s">
        <v>59</v>
      </c>
      <c r="B6" s="77">
        <v>963.23</v>
      </c>
      <c r="C6" s="85" t="s">
        <v>60</v>
      </c>
      <c r="D6" s="105">
        <v>661.75</v>
      </c>
    </row>
    <row r="7" spans="1:4" ht="15.75" customHeight="1">
      <c r="A7" s="88" t="s">
        <v>61</v>
      </c>
      <c r="B7" s="77"/>
      <c r="C7" s="85" t="s">
        <v>62</v>
      </c>
      <c r="D7" s="105"/>
    </row>
    <row r="8" spans="1:4" ht="15.75" customHeight="1">
      <c r="A8" s="88" t="s">
        <v>63</v>
      </c>
      <c r="B8" s="77"/>
      <c r="C8" s="85" t="s">
        <v>64</v>
      </c>
      <c r="D8" s="105">
        <v>100</v>
      </c>
    </row>
    <row r="9" spans="1:4" ht="15.75" customHeight="1">
      <c r="A9" s="88" t="s">
        <v>65</v>
      </c>
      <c r="B9" s="77"/>
      <c r="C9" s="85" t="s">
        <v>66</v>
      </c>
      <c r="D9" s="105" t="s">
        <v>67</v>
      </c>
    </row>
    <row r="10" spans="1:4" ht="15.75" customHeight="1">
      <c r="A10" s="88" t="s">
        <v>68</v>
      </c>
      <c r="B10" s="77"/>
      <c r="C10" s="85" t="s">
        <v>69</v>
      </c>
      <c r="D10" s="105"/>
    </row>
    <row r="11" spans="1:4" ht="15.75" customHeight="1">
      <c r="A11" s="88" t="s">
        <v>70</v>
      </c>
      <c r="B11" s="77"/>
      <c r="C11" s="85" t="s">
        <v>71</v>
      </c>
      <c r="D11" s="105"/>
    </row>
    <row r="12" spans="1:4" ht="15.75" customHeight="1">
      <c r="A12" s="88" t="s">
        <v>72</v>
      </c>
      <c r="B12" s="77"/>
      <c r="C12" s="85" t="s">
        <v>73</v>
      </c>
      <c r="D12" s="105"/>
    </row>
    <row r="13" spans="1:4" ht="15.75" customHeight="1">
      <c r="A13" s="89"/>
      <c r="B13" s="86"/>
      <c r="C13" s="85" t="s">
        <v>74</v>
      </c>
      <c r="D13" s="105">
        <v>119.07</v>
      </c>
    </row>
    <row r="14" spans="1:4" ht="15.75" customHeight="1">
      <c r="A14" s="88"/>
      <c r="B14" s="86"/>
      <c r="C14" s="85" t="s">
        <v>75</v>
      </c>
      <c r="D14" s="105">
        <v>39.13</v>
      </c>
    </row>
    <row r="15" spans="1:4" ht="15.75" customHeight="1">
      <c r="A15" s="88"/>
      <c r="B15" s="86"/>
      <c r="C15" s="85" t="s">
        <v>76</v>
      </c>
      <c r="D15" s="105"/>
    </row>
    <row r="16" spans="1:4" ht="15.75" customHeight="1">
      <c r="A16" s="88"/>
      <c r="B16" s="86"/>
      <c r="C16" s="85" t="s">
        <v>77</v>
      </c>
      <c r="D16" s="105"/>
    </row>
    <row r="17" spans="1:4" ht="15.75" customHeight="1">
      <c r="A17" s="88"/>
      <c r="B17" s="86"/>
      <c r="C17" s="85" t="s">
        <v>78</v>
      </c>
      <c r="D17" s="105"/>
    </row>
    <row r="18" spans="1:4" ht="15.75" customHeight="1">
      <c r="A18" s="88"/>
      <c r="B18" s="86"/>
      <c r="C18" s="85" t="s">
        <v>79</v>
      </c>
      <c r="D18" s="105"/>
    </row>
    <row r="19" spans="1:4" ht="15.75" customHeight="1">
      <c r="A19" s="88"/>
      <c r="B19" s="86"/>
      <c r="C19" s="85" t="s">
        <v>80</v>
      </c>
      <c r="D19" s="105"/>
    </row>
    <row r="20" spans="1:4" ht="15.75" customHeight="1">
      <c r="A20" s="88"/>
      <c r="B20" s="86"/>
      <c r="C20" s="85" t="s">
        <v>81</v>
      </c>
      <c r="D20" s="105"/>
    </row>
    <row r="21" spans="1:4" ht="15.75" customHeight="1">
      <c r="A21" s="88"/>
      <c r="B21" s="86"/>
      <c r="C21" s="85" t="s">
        <v>82</v>
      </c>
      <c r="D21" s="105"/>
    </row>
    <row r="22" spans="1:4" ht="15.75" customHeight="1">
      <c r="A22" s="88"/>
      <c r="B22" s="86"/>
      <c r="C22" s="85" t="s">
        <v>83</v>
      </c>
      <c r="D22" s="105"/>
    </row>
    <row r="23" spans="1:4" ht="15.75" customHeight="1">
      <c r="A23" s="88"/>
      <c r="B23" s="86"/>
      <c r="C23" s="84" t="s">
        <v>84</v>
      </c>
      <c r="D23" s="79"/>
    </row>
    <row r="24" spans="1:4" ht="15.75" customHeight="1">
      <c r="A24" s="88"/>
      <c r="B24" s="86"/>
      <c r="C24" s="84" t="s">
        <v>85</v>
      </c>
      <c r="D24" s="79">
        <v>43.28</v>
      </c>
    </row>
    <row r="25" spans="1:4" ht="15.75" customHeight="1">
      <c r="A25" s="88"/>
      <c r="B25" s="86"/>
      <c r="C25" s="84" t="s">
        <v>86</v>
      </c>
      <c r="D25" s="79"/>
    </row>
    <row r="26" spans="1:4" ht="15.75" customHeight="1">
      <c r="A26" s="88"/>
      <c r="B26" s="86"/>
      <c r="C26" s="84" t="s">
        <v>87</v>
      </c>
      <c r="D26" s="79"/>
    </row>
    <row r="27" spans="1:4" ht="15.75" customHeight="1">
      <c r="A27" s="88"/>
      <c r="B27" s="86"/>
      <c r="C27" s="84" t="s">
        <v>88</v>
      </c>
      <c r="D27" s="79"/>
    </row>
    <row r="28" spans="1:4" ht="15.75" customHeight="1">
      <c r="A28" s="88"/>
      <c r="B28" s="86"/>
      <c r="C28" s="84" t="s">
        <v>89</v>
      </c>
      <c r="D28" s="79"/>
    </row>
    <row r="29" spans="1:4" ht="15.75" customHeight="1">
      <c r="A29" s="88"/>
      <c r="B29" s="86"/>
      <c r="C29" s="87" t="s">
        <v>90</v>
      </c>
      <c r="D29" s="79">
        <f>SUM(D6:D28)</f>
        <v>963.2299999999999</v>
      </c>
    </row>
    <row r="30" spans="1:4" ht="15.75" customHeight="1">
      <c r="A30" s="90" t="s">
        <v>91</v>
      </c>
      <c r="B30" s="77">
        <f>SUM(B6:B29)</f>
        <v>963.23</v>
      </c>
      <c r="C30" s="100"/>
      <c r="D30" s="101"/>
    </row>
    <row r="31" spans="1:4" ht="15.75" customHeight="1">
      <c r="A31" s="90" t="s">
        <v>94</v>
      </c>
      <c r="B31" s="86"/>
      <c r="C31" s="100"/>
      <c r="D31" s="102"/>
    </row>
    <row r="32" spans="1:4" ht="15.75" customHeight="1">
      <c r="A32" s="111" t="s">
        <v>157</v>
      </c>
      <c r="B32" s="112"/>
      <c r="C32" s="113" t="s">
        <v>130</v>
      </c>
      <c r="D32" s="114"/>
    </row>
    <row r="33" spans="1:4" ht="15.75" customHeight="1" thickBot="1">
      <c r="A33" s="91" t="s">
        <v>93</v>
      </c>
      <c r="B33" s="82">
        <f>B30+B31+B32</f>
        <v>963.23</v>
      </c>
      <c r="C33" s="91" t="s">
        <v>128</v>
      </c>
      <c r="D33" s="115">
        <f>D29+D32</f>
        <v>963.2299999999999</v>
      </c>
    </row>
    <row r="34" ht="24" customHeight="1">
      <c r="A34" s="123" t="s">
        <v>153</v>
      </c>
    </row>
    <row r="35" spans="1:6" ht="24" customHeight="1">
      <c r="A35" s="171" t="s">
        <v>154</v>
      </c>
      <c r="B35" s="172"/>
      <c r="C35" s="172"/>
      <c r="D35" s="172"/>
      <c r="E35" s="172"/>
      <c r="F35" s="172"/>
    </row>
    <row r="36" ht="24" customHeight="1">
      <c r="A36" s="130" t="s">
        <v>155</v>
      </c>
    </row>
    <row r="37" spans="1:5" ht="24.75" customHeight="1">
      <c r="A37" s="164" t="s">
        <v>156</v>
      </c>
      <c r="B37" s="165"/>
      <c r="C37" s="165"/>
      <c r="D37" s="165"/>
      <c r="E37" s="165"/>
    </row>
    <row r="48" ht="10.5">
      <c r="F48" s="104"/>
    </row>
  </sheetData>
  <sheetProtection/>
  <mergeCells count="5">
    <mergeCell ref="A37:E37"/>
    <mergeCell ref="A2:D2"/>
    <mergeCell ref="A4:B4"/>
    <mergeCell ref="C4:D4"/>
    <mergeCell ref="A35:F35"/>
  </mergeCells>
  <printOptions/>
  <pageMargins left="0.6692913385826772" right="0.2755905511811024" top="0.61" bottom="1.09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2" sqref="A2:N2"/>
    </sheetView>
  </sheetViews>
  <sheetFormatPr defaultColWidth="9.33203125" defaultRowHeight="11.25"/>
  <cols>
    <col min="1" max="1" width="10.33203125" style="0" customWidth="1"/>
    <col min="2" max="3" width="10.33203125" style="140" customWidth="1"/>
    <col min="4" max="4" width="34.5" style="0" customWidth="1"/>
    <col min="5" max="14" width="14.16015625" style="0" customWidth="1"/>
  </cols>
  <sheetData>
    <row r="1" spans="1:2" ht="14.25">
      <c r="A1" s="173" t="s">
        <v>141</v>
      </c>
      <c r="B1" s="173"/>
    </row>
    <row r="2" spans="1:14" ht="41.25" customHeight="1">
      <c r="A2" s="166" t="s">
        <v>228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4" ht="11.25" thickBot="1"/>
    <row r="5" spans="1:14" ht="17.25" customHeight="1">
      <c r="A5" s="185" t="s">
        <v>57</v>
      </c>
      <c r="B5" s="186" t="s">
        <v>57</v>
      </c>
      <c r="C5" s="186" t="s">
        <v>57</v>
      </c>
      <c r="D5" s="186" t="s">
        <v>57</v>
      </c>
      <c r="E5" s="174" t="s">
        <v>91</v>
      </c>
      <c r="F5" s="176" t="s">
        <v>158</v>
      </c>
      <c r="G5" s="174" t="s">
        <v>96</v>
      </c>
      <c r="H5" s="174" t="s">
        <v>97</v>
      </c>
      <c r="I5" s="175" t="s">
        <v>98</v>
      </c>
      <c r="J5" s="175"/>
      <c r="K5" s="180" t="s">
        <v>162</v>
      </c>
      <c r="L5" s="174" t="s">
        <v>100</v>
      </c>
      <c r="M5" s="187" t="s">
        <v>101</v>
      </c>
      <c r="N5" s="181" t="s">
        <v>161</v>
      </c>
    </row>
    <row r="6" spans="1:14" ht="12" customHeight="1">
      <c r="A6" s="183" t="s">
        <v>103</v>
      </c>
      <c r="B6" s="175" t="s">
        <v>103</v>
      </c>
      <c r="C6" s="175" t="s">
        <v>103</v>
      </c>
      <c r="D6" s="184" t="s">
        <v>104</v>
      </c>
      <c r="E6" s="175" t="s">
        <v>91</v>
      </c>
      <c r="F6" s="177"/>
      <c r="G6" s="175" t="s">
        <v>96</v>
      </c>
      <c r="H6" s="175" t="s">
        <v>97</v>
      </c>
      <c r="I6" s="179" t="s">
        <v>159</v>
      </c>
      <c r="J6" s="179" t="s">
        <v>160</v>
      </c>
      <c r="K6" s="175" t="s">
        <v>99</v>
      </c>
      <c r="L6" s="175" t="s">
        <v>100</v>
      </c>
      <c r="M6" s="182" t="s">
        <v>101</v>
      </c>
      <c r="N6" s="182" t="s">
        <v>101</v>
      </c>
    </row>
    <row r="7" spans="1:14" ht="12" customHeight="1">
      <c r="A7" s="183" t="s">
        <v>103</v>
      </c>
      <c r="B7" s="175" t="s">
        <v>103</v>
      </c>
      <c r="C7" s="175" t="s">
        <v>103</v>
      </c>
      <c r="D7" s="184" t="s">
        <v>104</v>
      </c>
      <c r="E7" s="175" t="s">
        <v>91</v>
      </c>
      <c r="F7" s="177"/>
      <c r="G7" s="175" t="s">
        <v>96</v>
      </c>
      <c r="H7" s="175" t="s">
        <v>97</v>
      </c>
      <c r="I7" s="175"/>
      <c r="J7" s="175"/>
      <c r="K7" s="175" t="s">
        <v>99</v>
      </c>
      <c r="L7" s="175" t="s">
        <v>100</v>
      </c>
      <c r="M7" s="182" t="s">
        <v>101</v>
      </c>
      <c r="N7" s="182" t="s">
        <v>101</v>
      </c>
    </row>
    <row r="8" spans="1:14" ht="12" customHeight="1">
      <c r="A8" s="183" t="s">
        <v>103</v>
      </c>
      <c r="B8" s="175" t="s">
        <v>103</v>
      </c>
      <c r="C8" s="175" t="s">
        <v>103</v>
      </c>
      <c r="D8" s="184" t="s">
        <v>104</v>
      </c>
      <c r="E8" s="175" t="s">
        <v>91</v>
      </c>
      <c r="F8" s="178"/>
      <c r="G8" s="175" t="s">
        <v>96</v>
      </c>
      <c r="H8" s="175" t="s">
        <v>97</v>
      </c>
      <c r="I8" s="175"/>
      <c r="J8" s="175"/>
      <c r="K8" s="175" t="s">
        <v>99</v>
      </c>
      <c r="L8" s="175" t="s">
        <v>100</v>
      </c>
      <c r="M8" s="182" t="s">
        <v>101</v>
      </c>
      <c r="N8" s="182" t="s">
        <v>101</v>
      </c>
    </row>
    <row r="9" spans="1:14" ht="14.25" customHeight="1">
      <c r="A9" s="124" t="s">
        <v>105</v>
      </c>
      <c r="B9" s="141" t="s">
        <v>106</v>
      </c>
      <c r="C9" s="141" t="s">
        <v>107</v>
      </c>
      <c r="D9" s="63" t="s">
        <v>108</v>
      </c>
      <c r="E9" s="71">
        <f>SUM(E10,E19,E22,E26,E31)</f>
        <v>963.2299999999999</v>
      </c>
      <c r="F9" s="71">
        <f aca="true" t="shared" si="0" ref="F9:N9">SUM(F10,F19,F22,F26,F31)</f>
        <v>0</v>
      </c>
      <c r="G9" s="71">
        <f t="shared" si="0"/>
        <v>963.2299999999999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</row>
    <row r="10" spans="1:14" ht="14.25" customHeight="1">
      <c r="A10" s="65">
        <v>201</v>
      </c>
      <c r="B10" s="69"/>
      <c r="C10" s="69"/>
      <c r="D10" s="137" t="s">
        <v>173</v>
      </c>
      <c r="E10" s="72">
        <f>E11+E17</f>
        <v>661.7499999999999</v>
      </c>
      <c r="F10" s="72">
        <f>F11+F17</f>
        <v>0</v>
      </c>
      <c r="G10" s="72">
        <f>G11+G17</f>
        <v>661.7499999999999</v>
      </c>
      <c r="H10" s="72"/>
      <c r="I10" s="72"/>
      <c r="J10" s="72"/>
      <c r="K10" s="72"/>
      <c r="L10" s="72"/>
      <c r="M10" s="132"/>
      <c r="N10" s="73"/>
    </row>
    <row r="11" spans="1:14" ht="14.25" customHeight="1">
      <c r="A11" s="65"/>
      <c r="B11" s="138" t="s">
        <v>174</v>
      </c>
      <c r="C11" s="69"/>
      <c r="D11" s="137" t="s">
        <v>203</v>
      </c>
      <c r="E11" s="72">
        <f>SUM(E12:E16)</f>
        <v>657.8599999999999</v>
      </c>
      <c r="F11" s="72">
        <f>SUM(F12:F16)</f>
        <v>0</v>
      </c>
      <c r="G11" s="72">
        <f>SUM(G12:G16)</f>
        <v>657.8599999999999</v>
      </c>
      <c r="H11" s="72"/>
      <c r="I11" s="72"/>
      <c r="J11" s="72"/>
      <c r="K11" s="72"/>
      <c r="L11" s="72"/>
      <c r="M11" s="132"/>
      <c r="N11" s="73"/>
    </row>
    <row r="12" spans="1:14" ht="14.25" customHeight="1">
      <c r="A12" s="65"/>
      <c r="B12" s="69"/>
      <c r="C12" s="68" t="s">
        <v>109</v>
      </c>
      <c r="D12" s="70" t="s">
        <v>110</v>
      </c>
      <c r="E12" s="72">
        <f aca="true" t="shared" si="1" ref="E12:E35">SUM(G12:N12)</f>
        <v>435.54</v>
      </c>
      <c r="F12" s="72"/>
      <c r="G12" s="72">
        <v>435.54</v>
      </c>
      <c r="H12" s="72"/>
      <c r="I12" s="72"/>
      <c r="J12" s="72"/>
      <c r="K12" s="72"/>
      <c r="L12" s="72"/>
      <c r="M12" s="132"/>
      <c r="N12" s="73"/>
    </row>
    <row r="13" spans="1:14" ht="14.25" customHeight="1">
      <c r="A13" s="65"/>
      <c r="B13" s="69"/>
      <c r="C13" s="138" t="s">
        <v>175</v>
      </c>
      <c r="D13" s="139" t="s">
        <v>176</v>
      </c>
      <c r="E13" s="72">
        <f t="shared" si="1"/>
        <v>110</v>
      </c>
      <c r="F13" s="72"/>
      <c r="G13" s="72">
        <v>110</v>
      </c>
      <c r="H13" s="72"/>
      <c r="I13" s="72"/>
      <c r="J13" s="72"/>
      <c r="K13" s="72"/>
      <c r="L13" s="72"/>
      <c r="M13" s="132"/>
      <c r="N13" s="73"/>
    </row>
    <row r="14" spans="1:14" ht="14.25" customHeight="1">
      <c r="A14" s="65"/>
      <c r="B14" s="69"/>
      <c r="C14" s="138" t="s">
        <v>177</v>
      </c>
      <c r="D14" s="139" t="s">
        <v>178</v>
      </c>
      <c r="E14" s="72">
        <f t="shared" si="1"/>
        <v>10</v>
      </c>
      <c r="F14" s="72"/>
      <c r="G14" s="72">
        <v>10</v>
      </c>
      <c r="H14" s="72"/>
      <c r="I14" s="72"/>
      <c r="J14" s="72"/>
      <c r="K14" s="72"/>
      <c r="L14" s="72"/>
      <c r="M14" s="132"/>
      <c r="N14" s="73"/>
    </row>
    <row r="15" spans="1:14" ht="14.25" customHeight="1">
      <c r="A15" s="65"/>
      <c r="B15" s="69"/>
      <c r="C15" s="138" t="s">
        <v>179</v>
      </c>
      <c r="D15" s="139" t="s">
        <v>180</v>
      </c>
      <c r="E15" s="72">
        <f t="shared" si="1"/>
        <v>92.32</v>
      </c>
      <c r="F15" s="72"/>
      <c r="G15" s="72">
        <v>92.32</v>
      </c>
      <c r="H15" s="72"/>
      <c r="I15" s="72"/>
      <c r="J15" s="72"/>
      <c r="K15" s="72"/>
      <c r="L15" s="72"/>
      <c r="M15" s="132"/>
      <c r="N15" s="73"/>
    </row>
    <row r="16" spans="1:14" ht="14.25" customHeight="1">
      <c r="A16" s="65"/>
      <c r="B16" s="69"/>
      <c r="C16" s="138" t="s">
        <v>181</v>
      </c>
      <c r="D16" s="139" t="s">
        <v>182</v>
      </c>
      <c r="E16" s="72">
        <f t="shared" si="1"/>
        <v>10</v>
      </c>
      <c r="F16" s="72"/>
      <c r="G16" s="72">
        <v>10</v>
      </c>
      <c r="H16" s="72"/>
      <c r="I16" s="72"/>
      <c r="J16" s="72"/>
      <c r="K16" s="72"/>
      <c r="L16" s="72"/>
      <c r="M16" s="132"/>
      <c r="N16" s="73"/>
    </row>
    <row r="17" spans="1:14" ht="14.25" customHeight="1">
      <c r="A17" s="65"/>
      <c r="B17" s="138" t="s">
        <v>183</v>
      </c>
      <c r="C17" s="69"/>
      <c r="D17" s="137" t="s">
        <v>204</v>
      </c>
      <c r="E17" s="72">
        <f>E18</f>
        <v>3.89</v>
      </c>
      <c r="F17" s="72">
        <f>F18</f>
        <v>0</v>
      </c>
      <c r="G17" s="72">
        <f>G18</f>
        <v>3.89</v>
      </c>
      <c r="H17" s="72"/>
      <c r="I17" s="72"/>
      <c r="J17" s="72"/>
      <c r="K17" s="72"/>
      <c r="L17" s="72"/>
      <c r="M17" s="132"/>
      <c r="N17" s="73"/>
    </row>
    <row r="18" spans="1:14" ht="14.25" customHeight="1">
      <c r="A18" s="65"/>
      <c r="B18" s="69"/>
      <c r="C18" s="138" t="s">
        <v>181</v>
      </c>
      <c r="D18" s="142" t="s">
        <v>184</v>
      </c>
      <c r="E18" s="72">
        <f t="shared" si="1"/>
        <v>3.89</v>
      </c>
      <c r="F18" s="72"/>
      <c r="G18" s="72">
        <v>3.89</v>
      </c>
      <c r="H18" s="72"/>
      <c r="I18" s="72"/>
      <c r="J18" s="72"/>
      <c r="K18" s="72"/>
      <c r="L18" s="72"/>
      <c r="M18" s="132"/>
      <c r="N18" s="73"/>
    </row>
    <row r="19" spans="1:14" ht="14.25" customHeight="1">
      <c r="A19" s="65">
        <v>203</v>
      </c>
      <c r="B19" s="69"/>
      <c r="C19" s="69"/>
      <c r="D19" s="137" t="s">
        <v>185</v>
      </c>
      <c r="E19" s="72">
        <f aca="true" t="shared" si="2" ref="E19:G20">E20</f>
        <v>100</v>
      </c>
      <c r="F19" s="72">
        <f t="shared" si="2"/>
        <v>0</v>
      </c>
      <c r="G19" s="72">
        <f t="shared" si="2"/>
        <v>100</v>
      </c>
      <c r="H19" s="72"/>
      <c r="I19" s="72"/>
      <c r="J19" s="72"/>
      <c r="K19" s="72"/>
      <c r="L19" s="72"/>
      <c r="M19" s="132"/>
      <c r="N19" s="73"/>
    </row>
    <row r="20" spans="1:14" ht="14.25" customHeight="1">
      <c r="A20" s="65"/>
      <c r="B20" s="138" t="s">
        <v>186</v>
      </c>
      <c r="C20" s="69"/>
      <c r="D20" s="137" t="s">
        <v>205</v>
      </c>
      <c r="E20" s="72">
        <f t="shared" si="2"/>
        <v>100</v>
      </c>
      <c r="F20" s="72">
        <f t="shared" si="2"/>
        <v>0</v>
      </c>
      <c r="G20" s="72">
        <f t="shared" si="2"/>
        <v>100</v>
      </c>
      <c r="H20" s="72"/>
      <c r="I20" s="72"/>
      <c r="J20" s="72"/>
      <c r="K20" s="72"/>
      <c r="L20" s="72"/>
      <c r="M20" s="132"/>
      <c r="N20" s="73"/>
    </row>
    <row r="21" spans="1:14" ht="14.25" customHeight="1">
      <c r="A21" s="65"/>
      <c r="B21" s="69"/>
      <c r="C21" s="138" t="s">
        <v>174</v>
      </c>
      <c r="D21" s="142" t="s">
        <v>187</v>
      </c>
      <c r="E21" s="72">
        <f t="shared" si="1"/>
        <v>100</v>
      </c>
      <c r="F21" s="72"/>
      <c r="G21" s="72">
        <v>100</v>
      </c>
      <c r="H21" s="72"/>
      <c r="I21" s="72"/>
      <c r="J21" s="72"/>
      <c r="K21" s="72"/>
      <c r="L21" s="72"/>
      <c r="M21" s="132"/>
      <c r="N21" s="73"/>
    </row>
    <row r="22" spans="1:14" ht="14.25" customHeight="1">
      <c r="A22" s="65">
        <v>208</v>
      </c>
      <c r="B22" s="69"/>
      <c r="C22" s="69"/>
      <c r="D22" s="137" t="s">
        <v>188</v>
      </c>
      <c r="E22" s="72">
        <f>E23</f>
        <v>119.07</v>
      </c>
      <c r="F22" s="72">
        <f>F23</f>
        <v>0</v>
      </c>
      <c r="G22" s="72">
        <f>G23</f>
        <v>119.07</v>
      </c>
      <c r="H22" s="72"/>
      <c r="I22" s="72"/>
      <c r="J22" s="72"/>
      <c r="K22" s="72"/>
      <c r="L22" s="72"/>
      <c r="M22" s="132"/>
      <c r="N22" s="73"/>
    </row>
    <row r="23" spans="1:14" ht="14.25" customHeight="1">
      <c r="A23" s="65"/>
      <c r="B23" s="138" t="s">
        <v>175</v>
      </c>
      <c r="C23" s="69"/>
      <c r="D23" s="137" t="s">
        <v>206</v>
      </c>
      <c r="E23" s="72">
        <f>E24+E25</f>
        <v>119.07</v>
      </c>
      <c r="F23" s="72">
        <f>F24+F25</f>
        <v>0</v>
      </c>
      <c r="G23" s="72">
        <f>G24+G25</f>
        <v>119.07</v>
      </c>
      <c r="H23" s="72"/>
      <c r="I23" s="72"/>
      <c r="J23" s="72"/>
      <c r="K23" s="72"/>
      <c r="L23" s="72"/>
      <c r="M23" s="132"/>
      <c r="N23" s="73"/>
    </row>
    <row r="24" spans="1:14" ht="14.25" customHeight="1">
      <c r="A24" s="65"/>
      <c r="B24" s="69"/>
      <c r="C24" s="138" t="s">
        <v>189</v>
      </c>
      <c r="D24" s="142" t="s">
        <v>190</v>
      </c>
      <c r="E24" s="72">
        <f t="shared" si="1"/>
        <v>9.24</v>
      </c>
      <c r="F24" s="72"/>
      <c r="G24" s="72">
        <v>9.24</v>
      </c>
      <c r="H24" s="72"/>
      <c r="I24" s="72"/>
      <c r="J24" s="72"/>
      <c r="K24" s="72"/>
      <c r="L24" s="72"/>
      <c r="M24" s="132"/>
      <c r="N24" s="73"/>
    </row>
    <row r="25" spans="1:14" ht="14.25" customHeight="1">
      <c r="A25" s="65"/>
      <c r="B25" s="69"/>
      <c r="C25" s="138" t="s">
        <v>175</v>
      </c>
      <c r="D25" s="142" t="s">
        <v>191</v>
      </c>
      <c r="E25" s="72">
        <f t="shared" si="1"/>
        <v>109.83</v>
      </c>
      <c r="F25" s="72"/>
      <c r="G25" s="72">
        <v>109.83</v>
      </c>
      <c r="H25" s="72"/>
      <c r="I25" s="72"/>
      <c r="J25" s="72"/>
      <c r="K25" s="72"/>
      <c r="L25" s="72"/>
      <c r="M25" s="132"/>
      <c r="N25" s="73"/>
    </row>
    <row r="26" spans="1:14" ht="14.25" customHeight="1">
      <c r="A26" s="65">
        <v>210</v>
      </c>
      <c r="B26" s="69"/>
      <c r="C26" s="69"/>
      <c r="D26" s="137" t="s">
        <v>192</v>
      </c>
      <c r="E26" s="72">
        <f>E27</f>
        <v>39.13</v>
      </c>
      <c r="F26" s="72">
        <f>F27</f>
        <v>0</v>
      </c>
      <c r="G26" s="72">
        <f>G27</f>
        <v>39.13</v>
      </c>
      <c r="H26" s="72"/>
      <c r="I26" s="72"/>
      <c r="J26" s="72"/>
      <c r="K26" s="72"/>
      <c r="L26" s="72"/>
      <c r="M26" s="132"/>
      <c r="N26" s="73"/>
    </row>
    <row r="27" spans="1:14" ht="14.25" customHeight="1">
      <c r="A27" s="65"/>
      <c r="B27" s="138" t="s">
        <v>197</v>
      </c>
      <c r="C27" s="69"/>
      <c r="D27" s="137" t="s">
        <v>207</v>
      </c>
      <c r="E27" s="72">
        <f>SUM(E28:E30)</f>
        <v>39.13</v>
      </c>
      <c r="F27" s="72">
        <f>SUM(F28:F30)</f>
        <v>0</v>
      </c>
      <c r="G27" s="72">
        <f>SUM(G28:G30)</f>
        <v>39.13</v>
      </c>
      <c r="H27" s="72"/>
      <c r="I27" s="72"/>
      <c r="J27" s="72"/>
      <c r="K27" s="72"/>
      <c r="L27" s="72"/>
      <c r="M27" s="132"/>
      <c r="N27" s="73"/>
    </row>
    <row r="28" spans="1:14" ht="14.25" customHeight="1">
      <c r="A28" s="65"/>
      <c r="B28" s="69"/>
      <c r="C28" s="138" t="s">
        <v>193</v>
      </c>
      <c r="D28" s="142" t="s">
        <v>194</v>
      </c>
      <c r="E28" s="72">
        <f t="shared" si="1"/>
        <v>27.07</v>
      </c>
      <c r="F28" s="72"/>
      <c r="G28" s="72">
        <v>27.07</v>
      </c>
      <c r="H28" s="72"/>
      <c r="I28" s="72"/>
      <c r="J28" s="72"/>
      <c r="K28" s="72"/>
      <c r="L28" s="72"/>
      <c r="M28" s="132"/>
      <c r="N28" s="73"/>
    </row>
    <row r="29" spans="1:14" ht="14.25" customHeight="1">
      <c r="A29" s="65"/>
      <c r="B29" s="69"/>
      <c r="C29" s="138" t="s">
        <v>195</v>
      </c>
      <c r="D29" s="142" t="s">
        <v>196</v>
      </c>
      <c r="E29" s="72">
        <f t="shared" si="1"/>
        <v>8.66</v>
      </c>
      <c r="F29" s="72"/>
      <c r="G29" s="72">
        <v>8.66</v>
      </c>
      <c r="H29" s="72"/>
      <c r="I29" s="72"/>
      <c r="J29" s="72"/>
      <c r="K29" s="72"/>
      <c r="L29" s="72"/>
      <c r="M29" s="132"/>
      <c r="N29" s="73"/>
    </row>
    <row r="30" spans="1:14" ht="14.25" customHeight="1">
      <c r="A30" s="65"/>
      <c r="B30" s="69"/>
      <c r="C30" s="138" t="s">
        <v>198</v>
      </c>
      <c r="D30" s="142" t="s">
        <v>199</v>
      </c>
      <c r="E30" s="72">
        <f t="shared" si="1"/>
        <v>3.4</v>
      </c>
      <c r="F30" s="72"/>
      <c r="G30" s="72">
        <v>3.4</v>
      </c>
      <c r="H30" s="72"/>
      <c r="I30" s="72"/>
      <c r="J30" s="72"/>
      <c r="K30" s="72"/>
      <c r="L30" s="72"/>
      <c r="M30" s="132"/>
      <c r="N30" s="73"/>
    </row>
    <row r="31" spans="1:14" ht="14.25" customHeight="1">
      <c r="A31" s="65">
        <v>221</v>
      </c>
      <c r="B31" s="69"/>
      <c r="C31" s="138"/>
      <c r="D31" s="137" t="s">
        <v>200</v>
      </c>
      <c r="E31" s="72">
        <f aca="true" t="shared" si="3" ref="E31:G32">E32</f>
        <v>43.28</v>
      </c>
      <c r="F31" s="72">
        <f t="shared" si="3"/>
        <v>0</v>
      </c>
      <c r="G31" s="72">
        <f t="shared" si="3"/>
        <v>43.28</v>
      </c>
      <c r="H31" s="72"/>
      <c r="I31" s="72"/>
      <c r="J31" s="72"/>
      <c r="K31" s="72"/>
      <c r="L31" s="72"/>
      <c r="M31" s="132"/>
      <c r="N31" s="73"/>
    </row>
    <row r="32" spans="1:14" ht="14.25" customHeight="1">
      <c r="A32" s="65"/>
      <c r="B32" s="138" t="s">
        <v>201</v>
      </c>
      <c r="C32" s="69"/>
      <c r="D32" s="137" t="s">
        <v>208</v>
      </c>
      <c r="E32" s="72">
        <f t="shared" si="3"/>
        <v>43.28</v>
      </c>
      <c r="F32" s="72">
        <f t="shared" si="3"/>
        <v>0</v>
      </c>
      <c r="G32" s="72">
        <f t="shared" si="3"/>
        <v>43.28</v>
      </c>
      <c r="H32" s="72"/>
      <c r="I32" s="72"/>
      <c r="J32" s="72"/>
      <c r="K32" s="72"/>
      <c r="L32" s="72"/>
      <c r="M32" s="132"/>
      <c r="N32" s="73"/>
    </row>
    <row r="33" spans="1:14" ht="14.25" customHeight="1">
      <c r="A33" s="65"/>
      <c r="B33" s="69"/>
      <c r="C33" s="138" t="s">
        <v>193</v>
      </c>
      <c r="D33" s="142" t="s">
        <v>202</v>
      </c>
      <c r="E33" s="72">
        <f t="shared" si="1"/>
        <v>43.28</v>
      </c>
      <c r="F33" s="72"/>
      <c r="G33" s="72">
        <v>43.28</v>
      </c>
      <c r="H33" s="72"/>
      <c r="I33" s="72"/>
      <c r="J33" s="72"/>
      <c r="K33" s="72"/>
      <c r="L33" s="72"/>
      <c r="M33" s="132"/>
      <c r="N33" s="73"/>
    </row>
    <row r="34" spans="1:14" ht="14.25" customHeight="1">
      <c r="A34" s="65"/>
      <c r="B34" s="69"/>
      <c r="C34" s="69"/>
      <c r="D34" s="64"/>
      <c r="E34" s="72">
        <f t="shared" si="1"/>
        <v>0</v>
      </c>
      <c r="F34" s="72"/>
      <c r="G34" s="72"/>
      <c r="H34" s="72"/>
      <c r="I34" s="72"/>
      <c r="J34" s="72"/>
      <c r="K34" s="72"/>
      <c r="L34" s="72"/>
      <c r="M34" s="132"/>
      <c r="N34" s="73"/>
    </row>
    <row r="35" spans="1:14" ht="14.25" customHeight="1" thickBot="1">
      <c r="A35" s="66"/>
      <c r="B35" s="81"/>
      <c r="C35" s="81"/>
      <c r="D35" s="67"/>
      <c r="E35" s="74">
        <f t="shared" si="1"/>
        <v>0</v>
      </c>
      <c r="F35" s="74"/>
      <c r="G35" s="74"/>
      <c r="H35" s="74"/>
      <c r="I35" s="74"/>
      <c r="J35" s="74"/>
      <c r="K35" s="74"/>
      <c r="L35" s="74"/>
      <c r="M35" s="133"/>
      <c r="N35" s="75"/>
    </row>
  </sheetData>
  <sheetProtection/>
  <mergeCells count="16">
    <mergeCell ref="K5:K8"/>
    <mergeCell ref="A2:N2"/>
    <mergeCell ref="L5:L8"/>
    <mergeCell ref="N5:N8"/>
    <mergeCell ref="A6:C8"/>
    <mergeCell ref="D6:D8"/>
    <mergeCell ref="A5:D5"/>
    <mergeCell ref="E5:E8"/>
    <mergeCell ref="G5:G8"/>
    <mergeCell ref="M5:M8"/>
    <mergeCell ref="A1:B1"/>
    <mergeCell ref="H5:H8"/>
    <mergeCell ref="F5:F8"/>
    <mergeCell ref="I5:J5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J2"/>
    </sheetView>
  </sheetViews>
  <sheetFormatPr defaultColWidth="9.33203125" defaultRowHeight="11.25"/>
  <cols>
    <col min="4" max="4" width="22.66015625" style="0" customWidth="1"/>
    <col min="5" max="5" width="15.16015625" style="0" customWidth="1"/>
    <col min="6" max="6" width="16" style="0" customWidth="1"/>
    <col min="7" max="7" width="16" style="104" customWidth="1"/>
    <col min="8" max="10" width="16" style="0" customWidth="1"/>
  </cols>
  <sheetData>
    <row r="1" spans="1:2" ht="14.25">
      <c r="A1" s="188" t="s">
        <v>142</v>
      </c>
      <c r="B1" s="188"/>
    </row>
    <row r="2" spans="1:11" ht="32.25" customHeight="1">
      <c r="A2" s="166" t="s">
        <v>227</v>
      </c>
      <c r="B2" s="166"/>
      <c r="C2" s="166"/>
      <c r="D2" s="166"/>
      <c r="E2" s="166"/>
      <c r="F2" s="166"/>
      <c r="G2" s="166"/>
      <c r="H2" s="166"/>
      <c r="I2" s="166"/>
      <c r="J2" s="166"/>
      <c r="K2" s="78"/>
    </row>
    <row r="4" spans="9:10" ht="11.25" thickBot="1">
      <c r="I4" s="189" t="s">
        <v>116</v>
      </c>
      <c r="J4" s="190"/>
    </row>
    <row r="5" spans="1:10" ht="18" customHeight="1">
      <c r="A5" s="185" t="s">
        <v>57</v>
      </c>
      <c r="B5" s="186" t="s">
        <v>57</v>
      </c>
      <c r="C5" s="186" t="s">
        <v>57</v>
      </c>
      <c r="D5" s="186" t="s">
        <v>57</v>
      </c>
      <c r="E5" s="174" t="s">
        <v>92</v>
      </c>
      <c r="F5" s="174" t="s">
        <v>111</v>
      </c>
      <c r="G5" s="174" t="s">
        <v>112</v>
      </c>
      <c r="H5" s="174" t="s">
        <v>113</v>
      </c>
      <c r="I5" s="174" t="s">
        <v>114</v>
      </c>
      <c r="J5" s="187" t="s">
        <v>115</v>
      </c>
    </row>
    <row r="6" spans="1:10" ht="10.5">
      <c r="A6" s="183" t="s">
        <v>103</v>
      </c>
      <c r="B6" s="175" t="s">
        <v>103</v>
      </c>
      <c r="C6" s="175" t="s">
        <v>103</v>
      </c>
      <c r="D6" s="184" t="s">
        <v>104</v>
      </c>
      <c r="E6" s="175" t="s">
        <v>92</v>
      </c>
      <c r="F6" s="175" t="s">
        <v>111</v>
      </c>
      <c r="G6" s="175" t="s">
        <v>112</v>
      </c>
      <c r="H6" s="175" t="s">
        <v>113</v>
      </c>
      <c r="I6" s="175" t="s">
        <v>114</v>
      </c>
      <c r="J6" s="182" t="s">
        <v>115</v>
      </c>
    </row>
    <row r="7" spans="1:10" ht="10.5">
      <c r="A7" s="183" t="s">
        <v>103</v>
      </c>
      <c r="B7" s="175" t="s">
        <v>103</v>
      </c>
      <c r="C7" s="175" t="s">
        <v>103</v>
      </c>
      <c r="D7" s="184" t="s">
        <v>104</v>
      </c>
      <c r="E7" s="175" t="s">
        <v>92</v>
      </c>
      <c r="F7" s="175" t="s">
        <v>111</v>
      </c>
      <c r="G7" s="175" t="s">
        <v>112</v>
      </c>
      <c r="H7" s="175" t="s">
        <v>113</v>
      </c>
      <c r="I7" s="175" t="s">
        <v>114</v>
      </c>
      <c r="J7" s="182" t="s">
        <v>115</v>
      </c>
    </row>
    <row r="8" spans="1:10" ht="1.5" customHeight="1">
      <c r="A8" s="183" t="s">
        <v>103</v>
      </c>
      <c r="B8" s="175" t="s">
        <v>103</v>
      </c>
      <c r="C8" s="175" t="s">
        <v>103</v>
      </c>
      <c r="D8" s="184" t="s">
        <v>104</v>
      </c>
      <c r="E8" s="175" t="s">
        <v>92</v>
      </c>
      <c r="F8" s="175" t="s">
        <v>111</v>
      </c>
      <c r="G8" s="175" t="s">
        <v>112</v>
      </c>
      <c r="H8" s="175" t="s">
        <v>113</v>
      </c>
      <c r="I8" s="175" t="s">
        <v>114</v>
      </c>
      <c r="J8" s="182" t="s">
        <v>115</v>
      </c>
    </row>
    <row r="9" spans="1:10" ht="18" customHeight="1">
      <c r="A9" s="125" t="s">
        <v>105</v>
      </c>
      <c r="B9" s="126" t="s">
        <v>106</v>
      </c>
      <c r="C9" s="126" t="s">
        <v>107</v>
      </c>
      <c r="D9" s="76" t="s">
        <v>108</v>
      </c>
      <c r="E9" s="77">
        <f>SUM(E10,E19,E22,E26,E31)</f>
        <v>963.2299999999999</v>
      </c>
      <c r="F9" s="77">
        <f>SUM(F10,F19,F22,F26,F31)</f>
        <v>683.2299999999999</v>
      </c>
      <c r="G9" s="143">
        <f>SUM(G10,G19,G22,G26,G31)</f>
        <v>280</v>
      </c>
      <c r="H9" s="77"/>
      <c r="I9" s="77"/>
      <c r="J9" s="79"/>
    </row>
    <row r="10" spans="1:10" ht="18" customHeight="1">
      <c r="A10" s="65">
        <v>201</v>
      </c>
      <c r="B10" s="69"/>
      <c r="C10" s="69"/>
      <c r="D10" s="137" t="s">
        <v>173</v>
      </c>
      <c r="E10" s="72">
        <v>661.7499999999999</v>
      </c>
      <c r="F10" s="72">
        <v>481.75</v>
      </c>
      <c r="G10" s="72">
        <v>180</v>
      </c>
      <c r="H10" s="64"/>
      <c r="I10" s="64"/>
      <c r="J10" s="80"/>
    </row>
    <row r="11" spans="1:10" ht="18" customHeight="1">
      <c r="A11" s="65"/>
      <c r="B11" s="138" t="s">
        <v>174</v>
      </c>
      <c r="C11" s="69"/>
      <c r="D11" s="137" t="s">
        <v>203</v>
      </c>
      <c r="E11" s="72">
        <v>657.8599999999999</v>
      </c>
      <c r="F11" s="72">
        <v>477.86</v>
      </c>
      <c r="G11" s="72">
        <v>180</v>
      </c>
      <c r="H11" s="64"/>
      <c r="I11" s="64"/>
      <c r="J11" s="80"/>
    </row>
    <row r="12" spans="1:10" ht="18" customHeight="1">
      <c r="A12" s="65"/>
      <c r="B12" s="69"/>
      <c r="C12" s="68" t="s">
        <v>109</v>
      </c>
      <c r="D12" s="70" t="s">
        <v>110</v>
      </c>
      <c r="E12" s="72">
        <v>435.54</v>
      </c>
      <c r="F12" s="72">
        <v>385.54</v>
      </c>
      <c r="G12" s="72">
        <v>50</v>
      </c>
      <c r="H12" s="64"/>
      <c r="I12" s="64"/>
      <c r="J12" s="80"/>
    </row>
    <row r="13" spans="1:10" ht="18" customHeight="1">
      <c r="A13" s="65"/>
      <c r="B13" s="69"/>
      <c r="C13" s="138" t="s">
        <v>175</v>
      </c>
      <c r="D13" s="139" t="s">
        <v>176</v>
      </c>
      <c r="E13" s="72">
        <v>110</v>
      </c>
      <c r="F13" s="72"/>
      <c r="G13" s="72">
        <v>110</v>
      </c>
      <c r="H13" s="64"/>
      <c r="I13" s="64"/>
      <c r="J13" s="80"/>
    </row>
    <row r="14" spans="1:10" ht="18" customHeight="1">
      <c r="A14" s="65"/>
      <c r="B14" s="69"/>
      <c r="C14" s="138" t="s">
        <v>177</v>
      </c>
      <c r="D14" s="139" t="s">
        <v>178</v>
      </c>
      <c r="E14" s="72">
        <v>10</v>
      </c>
      <c r="F14" s="72"/>
      <c r="G14" s="72">
        <v>10</v>
      </c>
      <c r="H14" s="64"/>
      <c r="I14" s="64"/>
      <c r="J14" s="80"/>
    </row>
    <row r="15" spans="1:10" ht="18" customHeight="1">
      <c r="A15" s="65"/>
      <c r="B15" s="69"/>
      <c r="C15" s="138" t="s">
        <v>179</v>
      </c>
      <c r="D15" s="139" t="s">
        <v>180</v>
      </c>
      <c r="E15" s="72">
        <v>92.32</v>
      </c>
      <c r="F15" s="72">
        <v>92.32</v>
      </c>
      <c r="G15" s="72"/>
      <c r="H15" s="64"/>
      <c r="I15" s="64"/>
      <c r="J15" s="80"/>
    </row>
    <row r="16" spans="1:10" ht="18" customHeight="1">
      <c r="A16" s="65"/>
      <c r="B16" s="69"/>
      <c r="C16" s="138" t="s">
        <v>181</v>
      </c>
      <c r="D16" s="139" t="s">
        <v>182</v>
      </c>
      <c r="E16" s="72">
        <v>10</v>
      </c>
      <c r="F16" s="72"/>
      <c r="G16" s="72">
        <v>10</v>
      </c>
      <c r="H16" s="64"/>
      <c r="I16" s="64"/>
      <c r="J16" s="80"/>
    </row>
    <row r="17" spans="1:10" ht="18" customHeight="1">
      <c r="A17" s="65"/>
      <c r="B17" s="138" t="s">
        <v>183</v>
      </c>
      <c r="C17" s="69"/>
      <c r="D17" s="137" t="s">
        <v>204</v>
      </c>
      <c r="E17" s="72">
        <v>3.89</v>
      </c>
      <c r="F17" s="72">
        <v>3.89</v>
      </c>
      <c r="G17" s="72"/>
      <c r="H17" s="64"/>
      <c r="I17" s="64"/>
      <c r="J17" s="80"/>
    </row>
    <row r="18" spans="1:10" ht="18" customHeight="1">
      <c r="A18" s="65"/>
      <c r="B18" s="69"/>
      <c r="C18" s="138" t="s">
        <v>181</v>
      </c>
      <c r="D18" s="142" t="s">
        <v>184</v>
      </c>
      <c r="E18" s="72">
        <v>3.89</v>
      </c>
      <c r="F18" s="72">
        <v>3.89</v>
      </c>
      <c r="G18" s="72"/>
      <c r="H18" s="64"/>
      <c r="I18" s="64"/>
      <c r="J18" s="80"/>
    </row>
    <row r="19" spans="1:10" ht="18" customHeight="1">
      <c r="A19" s="65">
        <v>203</v>
      </c>
      <c r="B19" s="69"/>
      <c r="C19" s="69"/>
      <c r="D19" s="137" t="s">
        <v>185</v>
      </c>
      <c r="E19" s="72">
        <v>100</v>
      </c>
      <c r="F19" s="72"/>
      <c r="G19" s="72">
        <v>100</v>
      </c>
      <c r="H19" s="64"/>
      <c r="I19" s="64"/>
      <c r="J19" s="80"/>
    </row>
    <row r="20" spans="1:10" ht="18" customHeight="1">
      <c r="A20" s="65"/>
      <c r="B20" s="138" t="s">
        <v>186</v>
      </c>
      <c r="C20" s="69"/>
      <c r="D20" s="137" t="s">
        <v>205</v>
      </c>
      <c r="E20" s="72">
        <v>100</v>
      </c>
      <c r="F20" s="72"/>
      <c r="G20" s="72">
        <v>100</v>
      </c>
      <c r="H20" s="64"/>
      <c r="I20" s="64"/>
      <c r="J20" s="80"/>
    </row>
    <row r="21" spans="1:10" ht="18" customHeight="1">
      <c r="A21" s="65"/>
      <c r="B21" s="69"/>
      <c r="C21" s="138" t="s">
        <v>174</v>
      </c>
      <c r="D21" s="142" t="s">
        <v>187</v>
      </c>
      <c r="E21" s="72">
        <v>100</v>
      </c>
      <c r="F21" s="72"/>
      <c r="G21" s="72">
        <v>100</v>
      </c>
      <c r="H21" s="64"/>
      <c r="I21" s="64"/>
      <c r="J21" s="80"/>
    </row>
    <row r="22" spans="1:10" ht="18" customHeight="1">
      <c r="A22" s="65">
        <v>208</v>
      </c>
      <c r="B22" s="69"/>
      <c r="C22" s="69"/>
      <c r="D22" s="137" t="s">
        <v>188</v>
      </c>
      <c r="E22" s="72">
        <v>119.07</v>
      </c>
      <c r="F22" s="72">
        <v>119.07</v>
      </c>
      <c r="G22" s="72"/>
      <c r="H22" s="64"/>
      <c r="I22" s="64"/>
      <c r="J22" s="80"/>
    </row>
    <row r="23" spans="1:10" ht="18" customHeight="1">
      <c r="A23" s="65"/>
      <c r="B23" s="138" t="s">
        <v>175</v>
      </c>
      <c r="C23" s="69"/>
      <c r="D23" s="137" t="s">
        <v>206</v>
      </c>
      <c r="E23" s="72">
        <v>119.07</v>
      </c>
      <c r="F23" s="72">
        <v>119.07</v>
      </c>
      <c r="G23" s="72"/>
      <c r="H23" s="64"/>
      <c r="I23" s="64"/>
      <c r="J23" s="80"/>
    </row>
    <row r="24" spans="1:10" ht="18" customHeight="1">
      <c r="A24" s="65"/>
      <c r="B24" s="69"/>
      <c r="C24" s="138" t="s">
        <v>189</v>
      </c>
      <c r="D24" s="142" t="s">
        <v>190</v>
      </c>
      <c r="E24" s="72">
        <v>9.24</v>
      </c>
      <c r="F24" s="72">
        <v>9.24</v>
      </c>
      <c r="G24" s="72"/>
      <c r="H24" s="64"/>
      <c r="I24" s="64"/>
      <c r="J24" s="80"/>
    </row>
    <row r="25" spans="1:10" ht="18" customHeight="1">
      <c r="A25" s="65"/>
      <c r="B25" s="69"/>
      <c r="C25" s="138" t="s">
        <v>175</v>
      </c>
      <c r="D25" s="142" t="s">
        <v>191</v>
      </c>
      <c r="E25" s="72">
        <v>109.83</v>
      </c>
      <c r="F25" s="72">
        <v>109.83</v>
      </c>
      <c r="G25" s="72"/>
      <c r="H25" s="64"/>
      <c r="I25" s="64"/>
      <c r="J25" s="80"/>
    </row>
    <row r="26" spans="1:10" ht="18" customHeight="1">
      <c r="A26" s="65">
        <v>210</v>
      </c>
      <c r="B26" s="69"/>
      <c r="C26" s="69"/>
      <c r="D26" s="137" t="s">
        <v>192</v>
      </c>
      <c r="E26" s="72">
        <v>39.13</v>
      </c>
      <c r="F26" s="72">
        <v>39.13</v>
      </c>
      <c r="G26" s="72"/>
      <c r="H26" s="64"/>
      <c r="I26" s="64"/>
      <c r="J26" s="80"/>
    </row>
    <row r="27" spans="1:10" ht="18" customHeight="1">
      <c r="A27" s="65"/>
      <c r="B27" s="138" t="s">
        <v>197</v>
      </c>
      <c r="C27" s="69"/>
      <c r="D27" s="137" t="s">
        <v>207</v>
      </c>
      <c r="E27" s="72">
        <v>39.13</v>
      </c>
      <c r="F27" s="72">
        <v>39.13</v>
      </c>
      <c r="G27" s="72"/>
      <c r="H27" s="64"/>
      <c r="I27" s="64"/>
      <c r="J27" s="80"/>
    </row>
    <row r="28" spans="1:10" ht="18" customHeight="1">
      <c r="A28" s="65"/>
      <c r="B28" s="69"/>
      <c r="C28" s="138" t="s">
        <v>193</v>
      </c>
      <c r="D28" s="142" t="s">
        <v>194</v>
      </c>
      <c r="E28" s="72">
        <v>27.07</v>
      </c>
      <c r="F28" s="72">
        <v>27.07</v>
      </c>
      <c r="G28" s="72"/>
      <c r="H28" s="64"/>
      <c r="I28" s="64"/>
      <c r="J28" s="80"/>
    </row>
    <row r="29" spans="1:10" ht="18" customHeight="1">
      <c r="A29" s="65"/>
      <c r="B29" s="69"/>
      <c r="C29" s="138" t="s">
        <v>195</v>
      </c>
      <c r="D29" s="142" t="s">
        <v>196</v>
      </c>
      <c r="E29" s="72">
        <v>8.66</v>
      </c>
      <c r="F29" s="72">
        <v>8.66</v>
      </c>
      <c r="G29" s="72"/>
      <c r="H29" s="64"/>
      <c r="I29" s="64"/>
      <c r="J29" s="80"/>
    </row>
    <row r="30" spans="1:10" ht="18" customHeight="1">
      <c r="A30" s="65"/>
      <c r="B30" s="69"/>
      <c r="C30" s="138" t="s">
        <v>198</v>
      </c>
      <c r="D30" s="142" t="s">
        <v>199</v>
      </c>
      <c r="E30" s="72">
        <v>3.4</v>
      </c>
      <c r="F30" s="72">
        <v>3.4</v>
      </c>
      <c r="G30" s="72"/>
      <c r="H30" s="64"/>
      <c r="I30" s="64"/>
      <c r="J30" s="80"/>
    </row>
    <row r="31" spans="1:10" ht="18" customHeight="1">
      <c r="A31" s="65">
        <v>221</v>
      </c>
      <c r="B31" s="69"/>
      <c r="C31" s="138"/>
      <c r="D31" s="137" t="s">
        <v>200</v>
      </c>
      <c r="E31" s="72">
        <v>43.28</v>
      </c>
      <c r="F31" s="72">
        <v>43.28</v>
      </c>
      <c r="G31" s="72"/>
      <c r="H31" s="64"/>
      <c r="I31" s="64"/>
      <c r="J31" s="80"/>
    </row>
    <row r="32" spans="1:10" ht="18" customHeight="1">
      <c r="A32" s="65"/>
      <c r="B32" s="138" t="s">
        <v>201</v>
      </c>
      <c r="C32" s="69"/>
      <c r="D32" s="137" t="s">
        <v>208</v>
      </c>
      <c r="E32" s="72">
        <v>43.28</v>
      </c>
      <c r="F32" s="72">
        <v>43.28</v>
      </c>
      <c r="G32" s="72"/>
      <c r="H32" s="64"/>
      <c r="I32" s="64"/>
      <c r="J32" s="80"/>
    </row>
    <row r="33" spans="1:10" ht="18" customHeight="1">
      <c r="A33" s="65"/>
      <c r="B33" s="69"/>
      <c r="C33" s="138" t="s">
        <v>193</v>
      </c>
      <c r="D33" s="142" t="s">
        <v>202</v>
      </c>
      <c r="E33" s="72">
        <v>43.28</v>
      </c>
      <c r="F33" s="72">
        <v>43.28</v>
      </c>
      <c r="G33" s="72"/>
      <c r="H33" s="64"/>
      <c r="I33" s="64"/>
      <c r="J33" s="80"/>
    </row>
    <row r="34" spans="1:10" ht="18" customHeight="1" thickBot="1">
      <c r="A34" s="66"/>
      <c r="B34" s="81"/>
      <c r="C34" s="81"/>
      <c r="D34" s="116" t="s">
        <v>131</v>
      </c>
      <c r="E34" s="82">
        <f>SUM(F34:J34)</f>
        <v>0</v>
      </c>
      <c r="F34" s="67"/>
      <c r="G34" s="74"/>
      <c r="H34" s="67"/>
      <c r="I34" s="67"/>
      <c r="J34" s="83"/>
    </row>
  </sheetData>
  <sheetProtection/>
  <mergeCells count="12">
    <mergeCell ref="A5:D5"/>
    <mergeCell ref="E5:E8"/>
    <mergeCell ref="A1:B1"/>
    <mergeCell ref="F5:F8"/>
    <mergeCell ref="G5:G8"/>
    <mergeCell ref="H5:H8"/>
    <mergeCell ref="I5:I8"/>
    <mergeCell ref="A2:J2"/>
    <mergeCell ref="I4:J4"/>
    <mergeCell ref="J5:J8"/>
    <mergeCell ref="A6:C8"/>
    <mergeCell ref="D6:D8"/>
  </mergeCells>
  <printOptions/>
  <pageMargins left="0.7086614173228347" right="0.7086614173228347" top="0.44" bottom="0.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:G2"/>
    </sheetView>
  </sheetViews>
  <sheetFormatPr defaultColWidth="9.33203125" defaultRowHeight="11.25"/>
  <cols>
    <col min="1" max="1" width="29.33203125" style="0" customWidth="1"/>
    <col min="2" max="2" width="12" style="0" customWidth="1"/>
    <col min="3" max="3" width="31.5" style="0" customWidth="1"/>
    <col min="4" max="4" width="11.16015625" style="0" customWidth="1"/>
    <col min="5" max="6" width="14" style="0" customWidth="1"/>
    <col min="7" max="7" width="13.66015625" style="0" customWidth="1"/>
  </cols>
  <sheetData>
    <row r="1" ht="14.25">
      <c r="A1" s="121" t="s">
        <v>143</v>
      </c>
    </row>
    <row r="2" spans="1:11" ht="30" customHeight="1">
      <c r="A2" s="166" t="s">
        <v>226</v>
      </c>
      <c r="B2" s="166"/>
      <c r="C2" s="166"/>
      <c r="D2" s="166"/>
      <c r="E2" s="166"/>
      <c r="F2" s="166"/>
      <c r="G2" s="166"/>
      <c r="H2" s="78"/>
      <c r="I2" s="78"/>
      <c r="J2" s="78"/>
      <c r="K2" s="78"/>
    </row>
    <row r="4" spans="5:7" ht="11.25" thickBot="1">
      <c r="E4" s="191" t="s">
        <v>102</v>
      </c>
      <c r="F4" s="191"/>
      <c r="G4" s="192"/>
    </row>
    <row r="5" spans="1:7" ht="23.25" customHeight="1">
      <c r="A5" s="196" t="s">
        <v>117</v>
      </c>
      <c r="B5" s="197" t="s">
        <v>117</v>
      </c>
      <c r="C5" s="197" t="s">
        <v>118</v>
      </c>
      <c r="D5" s="197" t="s">
        <v>118</v>
      </c>
      <c r="E5" s="197" t="s">
        <v>118</v>
      </c>
      <c r="F5" s="198"/>
      <c r="G5" s="199" t="s">
        <v>118</v>
      </c>
    </row>
    <row r="6" spans="1:7" ht="12" customHeight="1">
      <c r="A6" s="183" t="s">
        <v>119</v>
      </c>
      <c r="B6" s="175" t="s">
        <v>138</v>
      </c>
      <c r="C6" s="175" t="s">
        <v>121</v>
      </c>
      <c r="D6" s="193" t="s">
        <v>138</v>
      </c>
      <c r="E6" s="193" t="s">
        <v>120</v>
      </c>
      <c r="F6" s="194"/>
      <c r="G6" s="195" t="s">
        <v>120</v>
      </c>
    </row>
    <row r="7" spans="1:7" ht="36">
      <c r="A7" s="183" t="s">
        <v>119</v>
      </c>
      <c r="B7" s="175" t="s">
        <v>120</v>
      </c>
      <c r="C7" s="175" t="s">
        <v>121</v>
      </c>
      <c r="D7" s="96" t="s">
        <v>122</v>
      </c>
      <c r="E7" s="106" t="s">
        <v>123</v>
      </c>
      <c r="F7" s="108" t="s">
        <v>124</v>
      </c>
      <c r="G7" s="108" t="s">
        <v>165</v>
      </c>
    </row>
    <row r="8" spans="1:7" ht="13.5" customHeight="1">
      <c r="A8" s="89" t="s">
        <v>125</v>
      </c>
      <c r="B8" s="77">
        <v>963.23</v>
      </c>
      <c r="C8" s="84" t="s">
        <v>60</v>
      </c>
      <c r="D8" s="77">
        <f aca="true" t="shared" si="0" ref="D8:D32">SUM(E8:G8)</f>
        <v>661.75</v>
      </c>
      <c r="E8" s="105">
        <v>661.75</v>
      </c>
      <c r="F8" s="134"/>
      <c r="G8" s="79"/>
    </row>
    <row r="9" spans="1:7" ht="13.5" customHeight="1">
      <c r="A9" s="89" t="s">
        <v>126</v>
      </c>
      <c r="B9" s="77"/>
      <c r="C9" s="84" t="s">
        <v>62</v>
      </c>
      <c r="D9" s="77">
        <f t="shared" si="0"/>
        <v>0</v>
      </c>
      <c r="E9" s="105"/>
      <c r="F9" s="134"/>
      <c r="G9" s="79"/>
    </row>
    <row r="10" spans="1:7" ht="13.5" customHeight="1">
      <c r="A10" s="89" t="s">
        <v>163</v>
      </c>
      <c r="B10" s="77"/>
      <c r="C10" s="84" t="s">
        <v>64</v>
      </c>
      <c r="D10" s="77">
        <f t="shared" si="0"/>
        <v>100</v>
      </c>
      <c r="E10" s="105">
        <v>100</v>
      </c>
      <c r="F10" s="134"/>
      <c r="G10" s="79"/>
    </row>
    <row r="11" spans="1:7" ht="13.5" customHeight="1">
      <c r="A11" s="89"/>
      <c r="B11" s="77"/>
      <c r="C11" s="84" t="s">
        <v>66</v>
      </c>
      <c r="D11" s="77">
        <f t="shared" si="0"/>
        <v>0</v>
      </c>
      <c r="E11" s="105" t="s">
        <v>67</v>
      </c>
      <c r="F11" s="134"/>
      <c r="G11" s="79"/>
    </row>
    <row r="12" spans="1:7" ht="13.5" customHeight="1">
      <c r="A12" s="89"/>
      <c r="B12" s="77"/>
      <c r="C12" s="84" t="s">
        <v>69</v>
      </c>
      <c r="D12" s="77">
        <f t="shared" si="0"/>
        <v>0</v>
      </c>
      <c r="E12" s="105"/>
      <c r="F12" s="134"/>
      <c r="G12" s="79"/>
    </row>
    <row r="13" spans="1:7" ht="13.5" customHeight="1">
      <c r="A13" s="89"/>
      <c r="B13" s="77"/>
      <c r="C13" s="84" t="s">
        <v>71</v>
      </c>
      <c r="D13" s="77">
        <f t="shared" si="0"/>
        <v>0</v>
      </c>
      <c r="E13" s="105"/>
      <c r="F13" s="134"/>
      <c r="G13" s="79"/>
    </row>
    <row r="14" spans="1:7" ht="13.5" customHeight="1">
      <c r="A14" s="89"/>
      <c r="B14" s="77"/>
      <c r="C14" s="84" t="s">
        <v>73</v>
      </c>
      <c r="D14" s="77">
        <f t="shared" si="0"/>
        <v>0</v>
      </c>
      <c r="E14" s="105"/>
      <c r="F14" s="134"/>
      <c r="G14" s="79"/>
    </row>
    <row r="15" spans="1:7" ht="13.5" customHeight="1">
      <c r="A15" s="89"/>
      <c r="B15" s="77"/>
      <c r="C15" s="84" t="s">
        <v>74</v>
      </c>
      <c r="D15" s="77">
        <f t="shared" si="0"/>
        <v>119.07</v>
      </c>
      <c r="E15" s="105">
        <v>119.07</v>
      </c>
      <c r="F15" s="134"/>
      <c r="G15" s="79"/>
    </row>
    <row r="16" spans="1:7" ht="13.5" customHeight="1">
      <c r="A16" s="89"/>
      <c r="B16" s="77"/>
      <c r="C16" s="84" t="s">
        <v>75</v>
      </c>
      <c r="D16" s="77">
        <f t="shared" si="0"/>
        <v>39.13</v>
      </c>
      <c r="E16" s="105">
        <v>39.13</v>
      </c>
      <c r="F16" s="134"/>
      <c r="G16" s="79"/>
    </row>
    <row r="17" spans="1:7" ht="13.5" customHeight="1">
      <c r="A17" s="89"/>
      <c r="B17" s="77"/>
      <c r="C17" s="84" t="s">
        <v>76</v>
      </c>
      <c r="D17" s="77">
        <f t="shared" si="0"/>
        <v>0</v>
      </c>
      <c r="E17" s="105"/>
      <c r="F17" s="134"/>
      <c r="G17" s="79"/>
    </row>
    <row r="18" spans="1:7" ht="13.5" customHeight="1">
      <c r="A18" s="89"/>
      <c r="B18" s="77"/>
      <c r="C18" s="84" t="s">
        <v>77</v>
      </c>
      <c r="D18" s="77">
        <f t="shared" si="0"/>
        <v>0</v>
      </c>
      <c r="E18" s="105"/>
      <c r="F18" s="134"/>
      <c r="G18" s="79"/>
    </row>
    <row r="19" spans="1:7" ht="13.5" customHeight="1">
      <c r="A19" s="89"/>
      <c r="B19" s="77"/>
      <c r="C19" s="84" t="s">
        <v>78</v>
      </c>
      <c r="D19" s="77">
        <f t="shared" si="0"/>
        <v>0</v>
      </c>
      <c r="E19" s="105"/>
      <c r="F19" s="134"/>
      <c r="G19" s="79"/>
    </row>
    <row r="20" spans="1:7" ht="13.5" customHeight="1">
      <c r="A20" s="89"/>
      <c r="B20" s="77"/>
      <c r="C20" s="84" t="s">
        <v>79</v>
      </c>
      <c r="D20" s="77">
        <f t="shared" si="0"/>
        <v>0</v>
      </c>
      <c r="E20" s="105"/>
      <c r="F20" s="134"/>
      <c r="G20" s="79"/>
    </row>
    <row r="21" spans="1:7" ht="13.5" customHeight="1">
      <c r="A21" s="89"/>
      <c r="B21" s="77"/>
      <c r="C21" s="84" t="s">
        <v>80</v>
      </c>
      <c r="D21" s="77">
        <f t="shared" si="0"/>
        <v>0</v>
      </c>
      <c r="E21" s="105"/>
      <c r="F21" s="134"/>
      <c r="G21" s="79"/>
    </row>
    <row r="22" spans="1:7" ht="13.5" customHeight="1">
      <c r="A22" s="89"/>
      <c r="B22" s="86"/>
      <c r="C22" s="84" t="s">
        <v>81</v>
      </c>
      <c r="D22" s="77">
        <f t="shared" si="0"/>
        <v>0</v>
      </c>
      <c r="E22" s="105"/>
      <c r="F22" s="134"/>
      <c r="G22" s="79"/>
    </row>
    <row r="23" spans="1:7" ht="13.5" customHeight="1">
      <c r="A23" s="89"/>
      <c r="B23" s="86"/>
      <c r="C23" s="84" t="s">
        <v>82</v>
      </c>
      <c r="D23" s="77">
        <f t="shared" si="0"/>
        <v>0</v>
      </c>
      <c r="E23" s="105"/>
      <c r="F23" s="134"/>
      <c r="G23" s="79"/>
    </row>
    <row r="24" spans="1:7" ht="13.5" customHeight="1">
      <c r="A24" s="89"/>
      <c r="B24" s="86"/>
      <c r="C24" s="84" t="s">
        <v>83</v>
      </c>
      <c r="D24" s="77">
        <f t="shared" si="0"/>
        <v>0</v>
      </c>
      <c r="E24" s="105"/>
      <c r="F24" s="134"/>
      <c r="G24" s="79"/>
    </row>
    <row r="25" spans="1:7" ht="13.5" customHeight="1">
      <c r="A25" s="89"/>
      <c r="B25" s="86"/>
      <c r="C25" s="84" t="s">
        <v>84</v>
      </c>
      <c r="D25" s="77">
        <f t="shared" si="0"/>
        <v>0</v>
      </c>
      <c r="E25" s="79"/>
      <c r="F25" s="134"/>
      <c r="G25" s="79"/>
    </row>
    <row r="26" spans="1:7" ht="13.5" customHeight="1">
      <c r="A26" s="89"/>
      <c r="B26" s="86"/>
      <c r="C26" s="84" t="s">
        <v>85</v>
      </c>
      <c r="D26" s="77">
        <f t="shared" si="0"/>
        <v>43.28</v>
      </c>
      <c r="E26" s="79">
        <v>43.28</v>
      </c>
      <c r="F26" s="134"/>
      <c r="G26" s="79"/>
    </row>
    <row r="27" spans="1:7" ht="13.5" customHeight="1">
      <c r="A27" s="93" t="s">
        <v>91</v>
      </c>
      <c r="B27" s="77">
        <f>SUM(B8:B26)</f>
        <v>963.23</v>
      </c>
      <c r="C27" s="84" t="s">
        <v>86</v>
      </c>
      <c r="D27" s="77">
        <f t="shared" si="0"/>
        <v>0</v>
      </c>
      <c r="E27" s="77"/>
      <c r="F27" s="134"/>
      <c r="G27" s="79"/>
    </row>
    <row r="28" spans="1:7" ht="13.5" customHeight="1">
      <c r="A28" s="89"/>
      <c r="B28" s="86"/>
      <c r="C28" s="84" t="s">
        <v>87</v>
      </c>
      <c r="D28" s="77">
        <f t="shared" si="0"/>
        <v>0</v>
      </c>
      <c r="E28" s="77"/>
      <c r="F28" s="134"/>
      <c r="G28" s="79"/>
    </row>
    <row r="29" spans="1:7" ht="13.5" customHeight="1">
      <c r="A29" s="89" t="s">
        <v>164</v>
      </c>
      <c r="B29" s="77">
        <f>SUM(B30:B32)</f>
        <v>0</v>
      </c>
      <c r="C29" s="84" t="s">
        <v>88</v>
      </c>
      <c r="D29" s="77">
        <f t="shared" si="0"/>
        <v>0</v>
      </c>
      <c r="E29" s="77"/>
      <c r="F29" s="134"/>
      <c r="G29" s="79"/>
    </row>
    <row r="30" spans="1:7" ht="13.5" customHeight="1">
      <c r="A30" s="117" t="s">
        <v>168</v>
      </c>
      <c r="B30" s="98"/>
      <c r="C30" s="84" t="s">
        <v>89</v>
      </c>
      <c r="D30" s="77">
        <f t="shared" si="0"/>
        <v>0</v>
      </c>
      <c r="E30" s="77"/>
      <c r="F30" s="134"/>
      <c r="G30" s="79"/>
    </row>
    <row r="31" spans="1:7" ht="13.5" customHeight="1">
      <c r="A31" s="117" t="s">
        <v>166</v>
      </c>
      <c r="B31" s="98"/>
      <c r="C31" s="96" t="s">
        <v>127</v>
      </c>
      <c r="D31" s="77">
        <f t="shared" si="0"/>
        <v>963.2299999999999</v>
      </c>
      <c r="E31" s="77">
        <f>SUM(E8:E30)</f>
        <v>963.2299999999999</v>
      </c>
      <c r="F31" s="134"/>
      <c r="G31" s="79">
        <f>SUM(G8:G30)</f>
        <v>0</v>
      </c>
    </row>
    <row r="32" spans="1:7" ht="13.5" customHeight="1">
      <c r="A32" s="117" t="s">
        <v>167</v>
      </c>
      <c r="B32" s="98"/>
      <c r="C32" s="97" t="s">
        <v>131</v>
      </c>
      <c r="D32" s="77">
        <f t="shared" si="0"/>
        <v>0</v>
      </c>
      <c r="E32" s="98"/>
      <c r="F32" s="135"/>
      <c r="G32" s="99"/>
    </row>
    <row r="33" spans="1:7" ht="13.5" customHeight="1" thickBot="1">
      <c r="A33" s="94" t="s">
        <v>93</v>
      </c>
      <c r="B33" s="82">
        <f>B27+B29</f>
        <v>963.23</v>
      </c>
      <c r="C33" s="95" t="s">
        <v>132</v>
      </c>
      <c r="D33" s="82">
        <f>D31</f>
        <v>963.2299999999999</v>
      </c>
      <c r="E33" s="82">
        <f>E31</f>
        <v>963.2299999999999</v>
      </c>
      <c r="F33" s="136"/>
      <c r="G33" s="92">
        <f>G31+G32</f>
        <v>0</v>
      </c>
    </row>
    <row r="34" ht="13.5" customHeight="1">
      <c r="A34" s="123" t="s">
        <v>149</v>
      </c>
    </row>
    <row r="35" spans="1:7" ht="13.5" customHeight="1">
      <c r="A35" s="129" t="s">
        <v>150</v>
      </c>
      <c r="B35" s="127"/>
      <c r="C35" s="127"/>
      <c r="D35" s="127"/>
      <c r="E35" s="127"/>
      <c r="F35" s="127"/>
      <c r="G35" s="127"/>
    </row>
    <row r="36" ht="13.5" customHeight="1">
      <c r="A36" s="130" t="s">
        <v>151</v>
      </c>
    </row>
    <row r="37" spans="1:7" ht="13.5" customHeight="1">
      <c r="A37" s="128" t="s">
        <v>152</v>
      </c>
      <c r="B37" s="128"/>
      <c r="C37" s="128"/>
      <c r="D37" s="128"/>
      <c r="E37" s="128"/>
      <c r="F37" s="128"/>
      <c r="G37" s="128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G2"/>
    <mergeCell ref="E4:G4"/>
    <mergeCell ref="D6:G6"/>
    <mergeCell ref="A5:B5"/>
    <mergeCell ref="C5:G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3" width="9.16015625" style="0" customWidth="1"/>
    <col min="4" max="4" width="41.5" style="0" customWidth="1"/>
    <col min="5" max="5" width="20.33203125" style="104" customWidth="1"/>
    <col min="6" max="8" width="21.5" style="0" customWidth="1"/>
  </cols>
  <sheetData>
    <row r="1" spans="1:8" ht="14.25" customHeight="1">
      <c r="A1" s="200" t="s">
        <v>144</v>
      </c>
      <c r="B1" s="201"/>
      <c r="C1" s="201"/>
      <c r="D1" s="201"/>
      <c r="E1" s="201"/>
      <c r="F1" s="201"/>
      <c r="G1" s="201"/>
      <c r="H1" s="201"/>
    </row>
    <row r="2" spans="1:9" ht="54" customHeight="1">
      <c r="A2" s="202" t="s">
        <v>225</v>
      </c>
      <c r="B2" s="166"/>
      <c r="C2" s="166"/>
      <c r="D2" s="166"/>
      <c r="E2" s="166"/>
      <c r="F2" s="166"/>
      <c r="G2" s="166"/>
      <c r="H2" s="166"/>
      <c r="I2" s="119"/>
    </row>
    <row r="3" spans="4:8" s="1" customFormat="1" ht="23.25" customHeight="1" thickBot="1">
      <c r="D3" s="210" t="s">
        <v>5</v>
      </c>
      <c r="E3" s="210"/>
      <c r="F3" s="210"/>
      <c r="G3" s="210"/>
      <c r="H3" s="210"/>
    </row>
    <row r="4" spans="1:8" s="2" customFormat="1" ht="20.25" customHeight="1">
      <c r="A4" s="208" t="s">
        <v>35</v>
      </c>
      <c r="B4" s="209"/>
      <c r="C4" s="209"/>
      <c r="D4" s="203" t="s">
        <v>36</v>
      </c>
      <c r="E4" s="203" t="s">
        <v>170</v>
      </c>
      <c r="F4" s="205" t="s">
        <v>135</v>
      </c>
      <c r="G4" s="206"/>
      <c r="H4" s="207"/>
    </row>
    <row r="5" spans="1:8" s="2" customFormat="1" ht="20.25" customHeight="1">
      <c r="A5" s="38" t="s">
        <v>37</v>
      </c>
      <c r="B5" s="17" t="s">
        <v>38</v>
      </c>
      <c r="C5" s="17" t="s">
        <v>13</v>
      </c>
      <c r="D5" s="204"/>
      <c r="E5" s="204"/>
      <c r="F5" s="17" t="s">
        <v>31</v>
      </c>
      <c r="G5" s="17" t="s">
        <v>39</v>
      </c>
      <c r="H5" s="57" t="s">
        <v>40</v>
      </c>
    </row>
    <row r="6" spans="1:8" s="2" customFormat="1" ht="20.25" customHeight="1">
      <c r="A6" s="39"/>
      <c r="B6" s="18"/>
      <c r="C6" s="18"/>
      <c r="D6" s="18" t="s">
        <v>31</v>
      </c>
      <c r="E6" s="144">
        <f>E7+E16+E19+E23+E28</f>
        <v>686.26</v>
      </c>
      <c r="F6" s="77">
        <f>SUM(F7,F16,F19,F23,F28)</f>
        <v>963.2299999999999</v>
      </c>
      <c r="G6" s="77">
        <f>SUM(G7,G16,G19,G23,G28)</f>
        <v>683.2299999999999</v>
      </c>
      <c r="H6" s="143">
        <f>SUM(H7,H16,H19,H23,H28)</f>
        <v>280</v>
      </c>
    </row>
    <row r="7" spans="1:8" s="2" customFormat="1" ht="20.25" customHeight="1">
      <c r="A7" s="65">
        <v>201</v>
      </c>
      <c r="B7" s="69"/>
      <c r="C7" s="69"/>
      <c r="D7" s="137" t="s">
        <v>173</v>
      </c>
      <c r="E7" s="18">
        <f>E8+E14</f>
        <v>501.94</v>
      </c>
      <c r="F7" s="72">
        <v>661.7499999999999</v>
      </c>
      <c r="G7" s="72">
        <v>481.75</v>
      </c>
      <c r="H7" s="72">
        <v>180</v>
      </c>
    </row>
    <row r="8" spans="1:8" s="2" customFormat="1" ht="20.25" customHeight="1">
      <c r="A8" s="65"/>
      <c r="B8" s="138" t="s">
        <v>174</v>
      </c>
      <c r="C8" s="69"/>
      <c r="D8" s="137" t="s">
        <v>203</v>
      </c>
      <c r="E8" s="18">
        <f>SUM(E9:E13)</f>
        <v>498.11</v>
      </c>
      <c r="F8" s="72">
        <v>657.8599999999999</v>
      </c>
      <c r="G8" s="72">
        <v>477.86</v>
      </c>
      <c r="H8" s="72">
        <v>180</v>
      </c>
    </row>
    <row r="9" spans="1:8" s="2" customFormat="1" ht="20.25" customHeight="1">
      <c r="A9" s="65"/>
      <c r="B9" s="69"/>
      <c r="C9" s="68" t="s">
        <v>109</v>
      </c>
      <c r="D9" s="70" t="s">
        <v>110</v>
      </c>
      <c r="E9" s="18">
        <v>415.99</v>
      </c>
      <c r="F9" s="72">
        <v>435.54</v>
      </c>
      <c r="G9" s="72">
        <v>385.54</v>
      </c>
      <c r="H9" s="72">
        <v>50</v>
      </c>
    </row>
    <row r="10" spans="1:8" s="2" customFormat="1" ht="20.25" customHeight="1">
      <c r="A10" s="65"/>
      <c r="B10" s="69"/>
      <c r="C10" s="138" t="s">
        <v>175</v>
      </c>
      <c r="D10" s="139" t="s">
        <v>176</v>
      </c>
      <c r="E10" s="18"/>
      <c r="F10" s="72">
        <v>110</v>
      </c>
      <c r="G10" s="72"/>
      <c r="H10" s="72">
        <v>110</v>
      </c>
    </row>
    <row r="11" spans="1:8" s="2" customFormat="1" ht="20.25" customHeight="1">
      <c r="A11" s="65"/>
      <c r="B11" s="69"/>
      <c r="C11" s="138" t="s">
        <v>177</v>
      </c>
      <c r="D11" s="139" t="s">
        <v>178</v>
      </c>
      <c r="E11" s="18"/>
      <c r="F11" s="72">
        <v>10</v>
      </c>
      <c r="G11" s="72"/>
      <c r="H11" s="72">
        <v>10</v>
      </c>
    </row>
    <row r="12" spans="1:8" s="2" customFormat="1" ht="20.25" customHeight="1">
      <c r="A12" s="65"/>
      <c r="B12" s="69"/>
      <c r="C12" s="138" t="s">
        <v>179</v>
      </c>
      <c r="D12" s="139" t="s">
        <v>180</v>
      </c>
      <c r="E12" s="18">
        <v>82.12</v>
      </c>
      <c r="F12" s="72">
        <v>92.32</v>
      </c>
      <c r="G12" s="72">
        <v>92.32</v>
      </c>
      <c r="H12" s="72"/>
    </row>
    <row r="13" spans="1:8" s="2" customFormat="1" ht="20.25" customHeight="1">
      <c r="A13" s="65"/>
      <c r="B13" s="69"/>
      <c r="C13" s="138" t="s">
        <v>181</v>
      </c>
      <c r="D13" s="139" t="s">
        <v>182</v>
      </c>
      <c r="E13" s="18"/>
      <c r="F13" s="72">
        <v>10</v>
      </c>
      <c r="G13" s="72"/>
      <c r="H13" s="72">
        <v>10</v>
      </c>
    </row>
    <row r="14" spans="1:8" s="2" customFormat="1" ht="20.25" customHeight="1">
      <c r="A14" s="65"/>
      <c r="B14" s="138" t="s">
        <v>183</v>
      </c>
      <c r="C14" s="69"/>
      <c r="D14" s="137" t="s">
        <v>204</v>
      </c>
      <c r="E14" s="18">
        <f>E15</f>
        <v>3.83</v>
      </c>
      <c r="F14" s="72">
        <v>3.89</v>
      </c>
      <c r="G14" s="72">
        <v>3.89</v>
      </c>
      <c r="H14" s="72"/>
    </row>
    <row r="15" spans="1:8" s="2" customFormat="1" ht="20.25" customHeight="1">
      <c r="A15" s="65"/>
      <c r="B15" s="69"/>
      <c r="C15" s="138" t="s">
        <v>181</v>
      </c>
      <c r="D15" s="142" t="s">
        <v>184</v>
      </c>
      <c r="E15" s="18">
        <v>3.83</v>
      </c>
      <c r="F15" s="72">
        <v>3.89</v>
      </c>
      <c r="G15" s="72">
        <v>3.89</v>
      </c>
      <c r="H15" s="72"/>
    </row>
    <row r="16" spans="1:8" s="2" customFormat="1" ht="20.25" customHeight="1">
      <c r="A16" s="65">
        <v>203</v>
      </c>
      <c r="B16" s="69"/>
      <c r="C16" s="69"/>
      <c r="D16" s="137" t="s">
        <v>185</v>
      </c>
      <c r="E16" s="18"/>
      <c r="F16" s="72">
        <v>100</v>
      </c>
      <c r="G16" s="72"/>
      <c r="H16" s="72">
        <v>100</v>
      </c>
    </row>
    <row r="17" spans="1:8" s="2" customFormat="1" ht="20.25" customHeight="1">
      <c r="A17" s="65"/>
      <c r="B17" s="138" t="s">
        <v>186</v>
      </c>
      <c r="C17" s="69"/>
      <c r="D17" s="137" t="s">
        <v>205</v>
      </c>
      <c r="E17" s="145"/>
      <c r="F17" s="72">
        <v>100</v>
      </c>
      <c r="G17" s="72"/>
      <c r="H17" s="72">
        <v>100</v>
      </c>
    </row>
    <row r="18" spans="1:8" s="2" customFormat="1" ht="20.25" customHeight="1">
      <c r="A18" s="65"/>
      <c r="B18" s="69"/>
      <c r="C18" s="138" t="s">
        <v>174</v>
      </c>
      <c r="D18" s="142" t="s">
        <v>187</v>
      </c>
      <c r="E18" s="145"/>
      <c r="F18" s="72">
        <v>100</v>
      </c>
      <c r="G18" s="72"/>
      <c r="H18" s="72">
        <v>100</v>
      </c>
    </row>
    <row r="19" spans="1:8" s="2" customFormat="1" ht="20.25" customHeight="1">
      <c r="A19" s="65">
        <v>208</v>
      </c>
      <c r="B19" s="69"/>
      <c r="C19" s="69"/>
      <c r="D19" s="137" t="s">
        <v>188</v>
      </c>
      <c r="E19" s="146">
        <f>E20</f>
        <v>108.34</v>
      </c>
      <c r="F19" s="72">
        <v>119.07</v>
      </c>
      <c r="G19" s="72">
        <v>119.07</v>
      </c>
      <c r="H19" s="72"/>
    </row>
    <row r="20" spans="1:8" s="2" customFormat="1" ht="20.25" customHeight="1">
      <c r="A20" s="65"/>
      <c r="B20" s="138" t="s">
        <v>175</v>
      </c>
      <c r="C20" s="69"/>
      <c r="D20" s="137" t="s">
        <v>206</v>
      </c>
      <c r="E20" s="147">
        <f>E21</f>
        <v>108.34</v>
      </c>
      <c r="F20" s="72">
        <v>119.07</v>
      </c>
      <c r="G20" s="72">
        <v>119.07</v>
      </c>
      <c r="H20" s="72"/>
    </row>
    <row r="21" spans="1:8" s="2" customFormat="1" ht="20.25" customHeight="1">
      <c r="A21" s="65"/>
      <c r="B21" s="69"/>
      <c r="C21" s="138" t="s">
        <v>189</v>
      </c>
      <c r="D21" s="142" t="s">
        <v>190</v>
      </c>
      <c r="E21" s="146">
        <v>108.34</v>
      </c>
      <c r="F21" s="72">
        <v>9.24</v>
      </c>
      <c r="G21" s="72">
        <v>9.24</v>
      </c>
      <c r="H21" s="72"/>
    </row>
    <row r="22" spans="1:8" s="2" customFormat="1" ht="20.25" customHeight="1">
      <c r="A22" s="65"/>
      <c r="B22" s="69"/>
      <c r="C22" s="138" t="s">
        <v>175</v>
      </c>
      <c r="D22" s="142" t="s">
        <v>191</v>
      </c>
      <c r="E22" s="146"/>
      <c r="F22" s="72">
        <v>109.83</v>
      </c>
      <c r="G22" s="72">
        <v>109.83</v>
      </c>
      <c r="H22" s="72"/>
    </row>
    <row r="23" spans="1:8" s="2" customFormat="1" ht="20.25" customHeight="1">
      <c r="A23" s="65">
        <v>210</v>
      </c>
      <c r="B23" s="69"/>
      <c r="C23" s="69"/>
      <c r="D23" s="137" t="s">
        <v>192</v>
      </c>
      <c r="E23" s="147">
        <f>E24</f>
        <v>36.21</v>
      </c>
      <c r="F23" s="72">
        <v>39.13</v>
      </c>
      <c r="G23" s="72">
        <v>39.13</v>
      </c>
      <c r="H23" s="72"/>
    </row>
    <row r="24" spans="1:8" s="2" customFormat="1" ht="20.25" customHeight="1">
      <c r="A24" s="65"/>
      <c r="B24" s="138" t="s">
        <v>197</v>
      </c>
      <c r="C24" s="69"/>
      <c r="D24" s="137" t="s">
        <v>207</v>
      </c>
      <c r="E24" s="147">
        <f>SUM(E25:E27)</f>
        <v>36.21</v>
      </c>
      <c r="F24" s="72">
        <v>39.13</v>
      </c>
      <c r="G24" s="72">
        <v>39.13</v>
      </c>
      <c r="H24" s="72"/>
    </row>
    <row r="25" spans="1:8" s="2" customFormat="1" ht="20.25" customHeight="1">
      <c r="A25" s="65"/>
      <c r="B25" s="69"/>
      <c r="C25" s="138" t="s">
        <v>193</v>
      </c>
      <c r="D25" s="142" t="s">
        <v>194</v>
      </c>
      <c r="E25" s="146">
        <v>25.19</v>
      </c>
      <c r="F25" s="72">
        <v>27.07</v>
      </c>
      <c r="G25" s="72">
        <v>27.07</v>
      </c>
      <c r="H25" s="72"/>
    </row>
    <row r="26" spans="1:8" s="2" customFormat="1" ht="20.25" customHeight="1">
      <c r="A26" s="65"/>
      <c r="B26" s="69"/>
      <c r="C26" s="138" t="s">
        <v>195</v>
      </c>
      <c r="D26" s="142" t="s">
        <v>196</v>
      </c>
      <c r="E26" s="146">
        <v>7.71</v>
      </c>
      <c r="F26" s="72">
        <v>8.66</v>
      </c>
      <c r="G26" s="72">
        <v>8.66</v>
      </c>
      <c r="H26" s="72"/>
    </row>
    <row r="27" spans="1:8" s="2" customFormat="1" ht="20.25" customHeight="1">
      <c r="A27" s="65"/>
      <c r="B27" s="69"/>
      <c r="C27" s="138" t="s">
        <v>198</v>
      </c>
      <c r="D27" s="142" t="s">
        <v>199</v>
      </c>
      <c r="E27" s="146">
        <v>3.31</v>
      </c>
      <c r="F27" s="72">
        <v>3.4</v>
      </c>
      <c r="G27" s="72">
        <v>3.4</v>
      </c>
      <c r="H27" s="72"/>
    </row>
    <row r="28" spans="1:8" s="2" customFormat="1" ht="20.25" customHeight="1">
      <c r="A28" s="65">
        <v>221</v>
      </c>
      <c r="B28" s="69"/>
      <c r="C28" s="138"/>
      <c r="D28" s="137" t="s">
        <v>200</v>
      </c>
      <c r="E28" s="147">
        <f>E29</f>
        <v>39.77</v>
      </c>
      <c r="F28" s="72">
        <v>43.28</v>
      </c>
      <c r="G28" s="72">
        <v>43.28</v>
      </c>
      <c r="H28" s="72"/>
    </row>
    <row r="29" spans="1:8" s="2" customFormat="1" ht="20.25" customHeight="1">
      <c r="A29" s="65"/>
      <c r="B29" s="138" t="s">
        <v>201</v>
      </c>
      <c r="C29" s="69"/>
      <c r="D29" s="137" t="s">
        <v>208</v>
      </c>
      <c r="E29" s="147">
        <f>E30</f>
        <v>39.77</v>
      </c>
      <c r="F29" s="72">
        <v>43.28</v>
      </c>
      <c r="G29" s="72">
        <v>43.28</v>
      </c>
      <c r="H29" s="72"/>
    </row>
    <row r="30" spans="1:8" s="2" customFormat="1" ht="20.25" customHeight="1">
      <c r="A30" s="65"/>
      <c r="B30" s="69"/>
      <c r="C30" s="138" t="s">
        <v>193</v>
      </c>
      <c r="D30" s="142" t="s">
        <v>202</v>
      </c>
      <c r="E30" s="147">
        <v>39.77</v>
      </c>
      <c r="F30" s="72">
        <v>43.28</v>
      </c>
      <c r="G30" s="72">
        <v>43.28</v>
      </c>
      <c r="H30" s="72"/>
    </row>
    <row r="31" spans="1:8" ht="20.25" customHeight="1" thickBot="1">
      <c r="A31" s="58"/>
      <c r="B31" s="59"/>
      <c r="C31" s="59"/>
      <c r="D31" s="37" t="s">
        <v>7</v>
      </c>
      <c r="E31" s="148"/>
      <c r="F31" s="60"/>
      <c r="G31" s="60"/>
      <c r="H31" s="61"/>
    </row>
  </sheetData>
  <sheetProtection/>
  <mergeCells count="7">
    <mergeCell ref="A1:H1"/>
    <mergeCell ref="A2:H2"/>
    <mergeCell ref="D4:D5"/>
    <mergeCell ref="F4:H4"/>
    <mergeCell ref="A4:C4"/>
    <mergeCell ref="D3:H3"/>
    <mergeCell ref="E4:E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:F2"/>
    </sheetView>
  </sheetViews>
  <sheetFormatPr defaultColWidth="9.33203125" defaultRowHeight="11.25"/>
  <cols>
    <col min="1" max="1" width="7.66015625" style="0" customWidth="1"/>
    <col min="2" max="2" width="22.83203125" style="0" customWidth="1"/>
    <col min="3" max="3" width="55.83203125" style="0" customWidth="1"/>
    <col min="4" max="4" width="14.33203125" style="104" customWidth="1"/>
    <col min="5" max="5" width="13.16015625" style="104" customWidth="1"/>
    <col min="6" max="6" width="13.66015625" style="104" customWidth="1"/>
  </cols>
  <sheetData>
    <row r="1" spans="1:4" ht="24" customHeight="1">
      <c r="A1" s="200" t="s">
        <v>145</v>
      </c>
      <c r="B1" s="201"/>
      <c r="C1" s="201"/>
      <c r="D1" s="201"/>
    </row>
    <row r="2" spans="1:6" ht="76.5" customHeight="1">
      <c r="A2" s="202" t="s">
        <v>224</v>
      </c>
      <c r="B2" s="202"/>
      <c r="C2" s="202"/>
      <c r="D2" s="202"/>
      <c r="E2" s="202"/>
      <c r="F2" s="202"/>
    </row>
    <row r="3" spans="1:6" ht="18" thickBot="1">
      <c r="A3" s="1"/>
      <c r="B3" s="1"/>
      <c r="C3" s="213" t="s">
        <v>5</v>
      </c>
      <c r="D3" s="213"/>
      <c r="E3" s="213"/>
      <c r="F3" s="213"/>
    </row>
    <row r="4" spans="1:6" ht="18.75" customHeight="1">
      <c r="A4" s="208" t="s">
        <v>35</v>
      </c>
      <c r="B4" s="209"/>
      <c r="C4" s="211" t="s">
        <v>41</v>
      </c>
      <c r="D4" s="209" t="s">
        <v>136</v>
      </c>
      <c r="E4" s="209"/>
      <c r="F4" s="212"/>
    </row>
    <row r="5" spans="1:6" ht="17.25">
      <c r="A5" s="38" t="s">
        <v>37</v>
      </c>
      <c r="B5" s="17" t="s">
        <v>38</v>
      </c>
      <c r="C5" s="204"/>
      <c r="D5" s="17" t="s">
        <v>31</v>
      </c>
      <c r="E5" s="17" t="s">
        <v>171</v>
      </c>
      <c r="F5" s="57" t="s">
        <v>172</v>
      </c>
    </row>
    <row r="6" spans="1:6" ht="17.25">
      <c r="A6" s="38"/>
      <c r="B6" s="17"/>
      <c r="C6" s="131" t="s">
        <v>31</v>
      </c>
      <c r="D6" s="153">
        <f>D7+D12+D23</f>
        <v>683.24</v>
      </c>
      <c r="E6" s="153">
        <f>E7+E12+E23</f>
        <v>565.95</v>
      </c>
      <c r="F6" s="153">
        <f>F7+F12</f>
        <v>117.29</v>
      </c>
    </row>
    <row r="7" spans="1:6" ht="15">
      <c r="A7" s="39">
        <v>301</v>
      </c>
      <c r="B7" s="18"/>
      <c r="C7" s="31" t="s">
        <v>42</v>
      </c>
      <c r="D7" s="154">
        <f>SUM(D8:D11)</f>
        <v>510.08000000000004</v>
      </c>
      <c r="E7" s="154">
        <f>SUM(E8:E11)</f>
        <v>510.08000000000004</v>
      </c>
      <c r="F7" s="155"/>
    </row>
    <row r="8" spans="1:6" ht="15">
      <c r="A8" s="40"/>
      <c r="B8" s="19">
        <v>30101</v>
      </c>
      <c r="C8" s="32" t="s">
        <v>43</v>
      </c>
      <c r="D8" s="154">
        <v>168.72</v>
      </c>
      <c r="E8" s="154">
        <v>168.72</v>
      </c>
      <c r="F8" s="155"/>
    </row>
    <row r="9" spans="1:6" ht="15">
      <c r="A9" s="39"/>
      <c r="B9" s="33">
        <v>30102</v>
      </c>
      <c r="C9" s="150" t="s">
        <v>209</v>
      </c>
      <c r="D9" s="154">
        <v>149.03</v>
      </c>
      <c r="E9" s="154">
        <v>149.03</v>
      </c>
      <c r="F9" s="155"/>
    </row>
    <row r="10" spans="1:6" ht="15">
      <c r="A10" s="39"/>
      <c r="B10" s="33">
        <v>30104</v>
      </c>
      <c r="C10" s="150" t="s">
        <v>210</v>
      </c>
      <c r="D10" s="154">
        <v>148.97</v>
      </c>
      <c r="E10" s="154">
        <v>148.97</v>
      </c>
      <c r="F10" s="155"/>
    </row>
    <row r="11" spans="1:6" ht="15">
      <c r="A11" s="40"/>
      <c r="B11" s="19">
        <v>30107</v>
      </c>
      <c r="C11" s="151" t="s">
        <v>211</v>
      </c>
      <c r="D11" s="154">
        <v>43.36</v>
      </c>
      <c r="E11" s="154">
        <v>43.36</v>
      </c>
      <c r="F11" s="155"/>
    </row>
    <row r="12" spans="1:6" ht="15">
      <c r="A12" s="40">
        <v>302</v>
      </c>
      <c r="B12" s="19"/>
      <c r="C12" s="32" t="s">
        <v>45</v>
      </c>
      <c r="D12" s="156">
        <f>SUM(D13:D22)</f>
        <v>117.29</v>
      </c>
      <c r="E12" s="157"/>
      <c r="F12" s="156">
        <f>SUM(F13:F22)</f>
        <v>117.29</v>
      </c>
    </row>
    <row r="13" spans="1:6" ht="15">
      <c r="A13" s="39"/>
      <c r="B13" s="18">
        <v>30201</v>
      </c>
      <c r="C13" s="34" t="s">
        <v>46</v>
      </c>
      <c r="D13" s="152">
        <v>6</v>
      </c>
      <c r="E13" s="157"/>
      <c r="F13" s="152">
        <v>6</v>
      </c>
    </row>
    <row r="14" spans="1:6" ht="15">
      <c r="A14" s="39"/>
      <c r="B14" s="18">
        <v>30211</v>
      </c>
      <c r="C14" s="150" t="s">
        <v>212</v>
      </c>
      <c r="D14" s="152">
        <v>5</v>
      </c>
      <c r="E14" s="157"/>
      <c r="F14" s="152">
        <v>5</v>
      </c>
    </row>
    <row r="15" spans="1:6" ht="15">
      <c r="A15" s="39"/>
      <c r="B15" s="18">
        <v>30213</v>
      </c>
      <c r="C15" s="150" t="s">
        <v>213</v>
      </c>
      <c r="D15" s="152">
        <v>5</v>
      </c>
      <c r="E15" s="157"/>
      <c r="F15" s="152">
        <v>5</v>
      </c>
    </row>
    <row r="16" spans="1:6" ht="15">
      <c r="A16" s="39"/>
      <c r="B16" s="18">
        <v>30215</v>
      </c>
      <c r="C16" s="150" t="s">
        <v>214</v>
      </c>
      <c r="D16" s="152">
        <v>5</v>
      </c>
      <c r="E16" s="157"/>
      <c r="F16" s="152">
        <v>5</v>
      </c>
    </row>
    <row r="17" spans="1:6" ht="15">
      <c r="A17" s="39"/>
      <c r="B17" s="18">
        <v>30217</v>
      </c>
      <c r="C17" s="150" t="s">
        <v>215</v>
      </c>
      <c r="D17" s="152">
        <v>30</v>
      </c>
      <c r="E17" s="157"/>
      <c r="F17" s="152">
        <v>30</v>
      </c>
    </row>
    <row r="18" spans="1:6" ht="15">
      <c r="A18" s="39"/>
      <c r="B18" s="18">
        <v>30228</v>
      </c>
      <c r="C18" s="150" t="s">
        <v>216</v>
      </c>
      <c r="D18" s="152">
        <v>1.78</v>
      </c>
      <c r="E18" s="157"/>
      <c r="F18" s="152">
        <v>1.78</v>
      </c>
    </row>
    <row r="19" spans="1:6" ht="15">
      <c r="A19" s="39"/>
      <c r="B19" s="18">
        <v>30229</v>
      </c>
      <c r="C19" s="150" t="s">
        <v>217</v>
      </c>
      <c r="D19" s="152">
        <v>2.97</v>
      </c>
      <c r="E19" s="157"/>
      <c r="F19" s="152">
        <v>2.97</v>
      </c>
    </row>
    <row r="20" spans="1:6" ht="15">
      <c r="A20" s="39"/>
      <c r="B20" s="18">
        <v>30231</v>
      </c>
      <c r="C20" s="150" t="s">
        <v>218</v>
      </c>
      <c r="D20" s="152">
        <v>28</v>
      </c>
      <c r="E20" s="157"/>
      <c r="F20" s="152">
        <v>28</v>
      </c>
    </row>
    <row r="21" spans="1:6" ht="15">
      <c r="A21" s="39"/>
      <c r="B21" s="18">
        <v>30239</v>
      </c>
      <c r="C21" s="150" t="s">
        <v>219</v>
      </c>
      <c r="D21" s="152">
        <v>29.64</v>
      </c>
      <c r="E21" s="157"/>
      <c r="F21" s="152">
        <v>29.64</v>
      </c>
    </row>
    <row r="22" spans="1:6" ht="15">
      <c r="A22" s="39"/>
      <c r="B22" s="18">
        <v>30299</v>
      </c>
      <c r="C22" s="150" t="s">
        <v>220</v>
      </c>
      <c r="D22" s="152">
        <v>3.9</v>
      </c>
      <c r="E22" s="157"/>
      <c r="F22" s="152">
        <v>3.9</v>
      </c>
    </row>
    <row r="23" spans="1:6" ht="15">
      <c r="A23" s="39">
        <v>303</v>
      </c>
      <c r="B23" s="18"/>
      <c r="C23" s="34" t="s">
        <v>47</v>
      </c>
      <c r="D23" s="152">
        <f>SUM(D24:D26)</f>
        <v>55.870000000000005</v>
      </c>
      <c r="E23" s="152">
        <f>SUM(E24:E26)</f>
        <v>55.870000000000005</v>
      </c>
      <c r="F23" s="158"/>
    </row>
    <row r="24" spans="1:6" ht="15">
      <c r="A24" s="40"/>
      <c r="B24" s="19">
        <v>30301</v>
      </c>
      <c r="C24" s="32" t="s">
        <v>48</v>
      </c>
      <c r="D24" s="156">
        <v>9.24</v>
      </c>
      <c r="E24" s="156">
        <v>9.24</v>
      </c>
      <c r="F24" s="158"/>
    </row>
    <row r="25" spans="1:6" ht="15">
      <c r="A25" s="40"/>
      <c r="B25" s="19">
        <v>30305</v>
      </c>
      <c r="C25" s="151" t="s">
        <v>221</v>
      </c>
      <c r="D25" s="156">
        <v>3.35</v>
      </c>
      <c r="E25" s="156">
        <v>3.35</v>
      </c>
      <c r="F25" s="158"/>
    </row>
    <row r="26" spans="1:6" ht="15">
      <c r="A26" s="40"/>
      <c r="B26" s="19">
        <v>30311</v>
      </c>
      <c r="C26" s="151" t="s">
        <v>14</v>
      </c>
      <c r="D26" s="156">
        <v>43.28</v>
      </c>
      <c r="E26" s="156">
        <v>43.28</v>
      </c>
      <c r="F26" s="158"/>
    </row>
    <row r="27" spans="1:6" ht="15">
      <c r="A27" s="40">
        <v>307</v>
      </c>
      <c r="B27" s="19"/>
      <c r="C27" s="32" t="s">
        <v>49</v>
      </c>
      <c r="D27" s="159"/>
      <c r="E27" s="154"/>
      <c r="F27" s="155"/>
    </row>
    <row r="28" spans="1:6" ht="15">
      <c r="A28" s="39"/>
      <c r="B28" s="18">
        <v>30701</v>
      </c>
      <c r="C28" s="34" t="s">
        <v>50</v>
      </c>
      <c r="D28" s="149"/>
      <c r="E28" s="154"/>
      <c r="F28" s="155"/>
    </row>
    <row r="29" spans="1:6" ht="15">
      <c r="A29" s="39"/>
      <c r="B29" s="33" t="s">
        <v>44</v>
      </c>
      <c r="C29" s="34"/>
      <c r="D29" s="149"/>
      <c r="E29" s="154"/>
      <c r="F29" s="155"/>
    </row>
    <row r="30" spans="1:6" ht="15">
      <c r="A30" s="40"/>
      <c r="B30" s="19"/>
      <c r="C30" s="19"/>
      <c r="D30" s="159"/>
      <c r="E30" s="154"/>
      <c r="F30" s="155"/>
    </row>
    <row r="31" spans="1:6" ht="15">
      <c r="A31" s="39">
        <v>309</v>
      </c>
      <c r="B31" s="18"/>
      <c r="C31" s="34" t="s">
        <v>51</v>
      </c>
      <c r="D31" s="149"/>
      <c r="E31" s="154"/>
      <c r="F31" s="155"/>
    </row>
    <row r="32" spans="1:6" ht="15">
      <c r="A32" s="40"/>
      <c r="B32" s="19">
        <v>30901</v>
      </c>
      <c r="C32" s="32" t="s">
        <v>52</v>
      </c>
      <c r="D32" s="159"/>
      <c r="E32" s="154"/>
      <c r="F32" s="155"/>
    </row>
    <row r="33" spans="1:6" ht="15">
      <c r="A33" s="39"/>
      <c r="B33" s="33" t="s">
        <v>44</v>
      </c>
      <c r="C33" s="18"/>
      <c r="D33" s="149"/>
      <c r="E33" s="154"/>
      <c r="F33" s="155"/>
    </row>
    <row r="34" spans="1:6" ht="15">
      <c r="A34" s="40"/>
      <c r="B34" s="19"/>
      <c r="C34" s="19"/>
      <c r="D34" s="145"/>
      <c r="E34" s="72"/>
      <c r="F34" s="73"/>
    </row>
    <row r="35" spans="1:6" ht="15">
      <c r="A35" s="39">
        <v>310</v>
      </c>
      <c r="B35" s="18"/>
      <c r="C35" s="34" t="s">
        <v>53</v>
      </c>
      <c r="D35" s="18"/>
      <c r="E35" s="72"/>
      <c r="F35" s="73"/>
    </row>
    <row r="36" spans="1:6" ht="15">
      <c r="A36" s="40"/>
      <c r="B36" s="19">
        <v>31001</v>
      </c>
      <c r="C36" s="32" t="s">
        <v>52</v>
      </c>
      <c r="D36" s="145"/>
      <c r="E36" s="72"/>
      <c r="F36" s="73"/>
    </row>
    <row r="37" spans="1:6" ht="15.75" thickBot="1">
      <c r="A37" s="41"/>
      <c r="B37" s="42" t="s">
        <v>44</v>
      </c>
      <c r="C37" s="43"/>
      <c r="D37" s="43"/>
      <c r="E37" s="74"/>
      <c r="F37" s="75"/>
    </row>
    <row r="38" ht="10.5">
      <c r="A38" s="103" t="s">
        <v>133</v>
      </c>
    </row>
    <row r="39" ht="10.5">
      <c r="A39" s="103"/>
    </row>
  </sheetData>
  <sheetProtection/>
  <mergeCells count="6">
    <mergeCell ref="A1:D1"/>
    <mergeCell ref="A4:B4"/>
    <mergeCell ref="C4:C5"/>
    <mergeCell ref="D4:F4"/>
    <mergeCell ref="A2:F2"/>
    <mergeCell ref="C3:F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7.66015625" style="10" customWidth="1"/>
    <col min="4" max="4" width="55.16015625" style="10" customWidth="1"/>
    <col min="5" max="5" width="27.83203125" style="10" bestFit="1" customWidth="1"/>
    <col min="6" max="8" width="19.16015625" style="12" customWidth="1"/>
    <col min="9" max="16384" width="9.33203125" style="10" customWidth="1"/>
  </cols>
  <sheetData>
    <row r="1" spans="1:10" ht="18">
      <c r="A1" s="219" t="s">
        <v>146</v>
      </c>
      <c r="B1" s="219"/>
      <c r="C1" s="219"/>
      <c r="D1" s="219"/>
      <c r="E1" s="219"/>
      <c r="F1" s="219"/>
      <c r="G1" s="219"/>
      <c r="H1" s="219"/>
      <c r="I1" s="7"/>
      <c r="J1" s="7"/>
    </row>
    <row r="2" spans="1:8" ht="22.5">
      <c r="A2" s="222" t="s">
        <v>223</v>
      </c>
      <c r="B2" s="222"/>
      <c r="C2" s="222"/>
      <c r="D2" s="222"/>
      <c r="E2" s="222"/>
      <c r="F2" s="222"/>
      <c r="G2" s="222"/>
      <c r="H2" s="222"/>
    </row>
    <row r="3" spans="4:8" ht="15.75" thickBot="1">
      <c r="D3" s="9"/>
      <c r="G3" s="221" t="s">
        <v>95</v>
      </c>
      <c r="H3" s="221"/>
    </row>
    <row r="4" spans="1:8" ht="20.25" customHeight="1">
      <c r="A4" s="217" t="s">
        <v>0</v>
      </c>
      <c r="B4" s="218"/>
      <c r="C4" s="218"/>
      <c r="D4" s="214" t="s">
        <v>3</v>
      </c>
      <c r="E4" s="216" t="s">
        <v>30</v>
      </c>
      <c r="F4" s="214" t="s">
        <v>137</v>
      </c>
      <c r="G4" s="214"/>
      <c r="H4" s="220"/>
    </row>
    <row r="5" spans="1:8" ht="20.25" customHeight="1">
      <c r="A5" s="44" t="s">
        <v>1</v>
      </c>
      <c r="B5" s="21" t="s">
        <v>2</v>
      </c>
      <c r="C5" s="21" t="s">
        <v>13</v>
      </c>
      <c r="D5" s="215"/>
      <c r="E5" s="215"/>
      <c r="F5" s="22" t="s">
        <v>4</v>
      </c>
      <c r="G5" s="23" t="s">
        <v>8</v>
      </c>
      <c r="H5" s="45" t="s">
        <v>9</v>
      </c>
    </row>
    <row r="6" spans="1:8" ht="20.25" customHeight="1">
      <c r="A6" s="39"/>
      <c r="B6" s="18"/>
      <c r="C6" s="18"/>
      <c r="D6" s="26" t="s">
        <v>4</v>
      </c>
      <c r="E6" s="26"/>
      <c r="F6" s="26"/>
      <c r="G6" s="27"/>
      <c r="H6" s="46"/>
    </row>
    <row r="7" spans="1:8" ht="20.25" customHeight="1">
      <c r="A7" s="47">
        <v>208</v>
      </c>
      <c r="B7" s="26"/>
      <c r="C7" s="26"/>
      <c r="D7" s="15" t="s">
        <v>6</v>
      </c>
      <c r="E7" s="24"/>
      <c r="F7" s="25"/>
      <c r="G7" s="28"/>
      <c r="H7" s="48"/>
    </row>
    <row r="8" spans="1:8" ht="20.25" customHeight="1">
      <c r="A8" s="47">
        <v>208</v>
      </c>
      <c r="B8" s="26">
        <v>22</v>
      </c>
      <c r="C8" s="26"/>
      <c r="D8" s="15" t="s">
        <v>15</v>
      </c>
      <c r="E8" s="24"/>
      <c r="F8" s="25"/>
      <c r="G8" s="28"/>
      <c r="H8" s="48"/>
    </row>
    <row r="9" spans="1:8" ht="20.25" customHeight="1">
      <c r="A9" s="49"/>
      <c r="B9" s="19"/>
      <c r="C9" s="19">
        <v>1</v>
      </c>
      <c r="D9" s="15" t="s">
        <v>16</v>
      </c>
      <c r="E9" s="24"/>
      <c r="F9" s="25"/>
      <c r="G9" s="28"/>
      <c r="H9" s="48"/>
    </row>
    <row r="10" spans="1:8" ht="20.25" customHeight="1">
      <c r="A10" s="50"/>
      <c r="B10" s="20"/>
      <c r="C10" s="20">
        <v>2</v>
      </c>
      <c r="D10" s="15" t="s">
        <v>17</v>
      </c>
      <c r="E10" s="24"/>
      <c r="F10" s="25"/>
      <c r="G10" s="28"/>
      <c r="H10" s="48"/>
    </row>
    <row r="11" spans="1:8" ht="20.25" customHeight="1">
      <c r="A11" s="47"/>
      <c r="B11" s="26"/>
      <c r="C11" s="26"/>
      <c r="D11" s="15" t="s">
        <v>7</v>
      </c>
      <c r="E11" s="24"/>
      <c r="F11" s="25"/>
      <c r="G11" s="28"/>
      <c r="H11" s="48"/>
    </row>
    <row r="12" spans="1:8" ht="20.25" customHeight="1">
      <c r="A12" s="47">
        <v>212</v>
      </c>
      <c r="B12" s="26"/>
      <c r="C12" s="26"/>
      <c r="D12" s="15" t="s">
        <v>18</v>
      </c>
      <c r="E12" s="24"/>
      <c r="F12" s="25"/>
      <c r="G12" s="28"/>
      <c r="H12" s="48"/>
    </row>
    <row r="13" spans="1:8" ht="20.25" customHeight="1">
      <c r="A13" s="47">
        <v>212</v>
      </c>
      <c r="B13" s="19">
        <v>8</v>
      </c>
      <c r="C13" s="26"/>
      <c r="D13" s="15" t="s">
        <v>19</v>
      </c>
      <c r="E13" s="24"/>
      <c r="F13" s="25"/>
      <c r="G13" s="28"/>
      <c r="H13" s="48"/>
    </row>
    <row r="14" spans="1:8" ht="20.25" customHeight="1">
      <c r="A14" s="49"/>
      <c r="B14" s="19"/>
      <c r="C14" s="19">
        <v>1</v>
      </c>
      <c r="D14" s="15" t="s">
        <v>20</v>
      </c>
      <c r="E14" s="24"/>
      <c r="F14" s="25"/>
      <c r="G14" s="28"/>
      <c r="H14" s="48"/>
    </row>
    <row r="15" spans="1:8" ht="20.25" customHeight="1">
      <c r="A15" s="50"/>
      <c r="B15" s="20"/>
      <c r="C15" s="20">
        <v>2</v>
      </c>
      <c r="D15" s="15" t="s">
        <v>21</v>
      </c>
      <c r="E15" s="24"/>
      <c r="F15" s="25"/>
      <c r="G15" s="28"/>
      <c r="H15" s="48"/>
    </row>
    <row r="16" spans="1:8" ht="20.25" customHeight="1">
      <c r="A16" s="47"/>
      <c r="B16" s="26"/>
      <c r="C16" s="26"/>
      <c r="D16" s="15" t="s">
        <v>7</v>
      </c>
      <c r="E16" s="24"/>
      <c r="F16" s="25"/>
      <c r="G16" s="28"/>
      <c r="H16" s="48"/>
    </row>
    <row r="17" spans="1:8" ht="20.25" customHeight="1">
      <c r="A17" s="47">
        <v>213</v>
      </c>
      <c r="B17" s="26"/>
      <c r="C17" s="26"/>
      <c r="D17" s="15" t="s">
        <v>29</v>
      </c>
      <c r="E17" s="24"/>
      <c r="F17" s="25"/>
      <c r="G17" s="28"/>
      <c r="H17" s="48"/>
    </row>
    <row r="18" spans="1:8" ht="20.25" customHeight="1">
      <c r="A18" s="47">
        <v>213</v>
      </c>
      <c r="B18" s="26">
        <v>64</v>
      </c>
      <c r="C18" s="26"/>
      <c r="D18" s="16" t="s">
        <v>22</v>
      </c>
      <c r="E18" s="24"/>
      <c r="F18" s="25"/>
      <c r="G18" s="28"/>
      <c r="H18" s="48"/>
    </row>
    <row r="19" spans="1:8" ht="20.25" customHeight="1">
      <c r="A19" s="49"/>
      <c r="B19" s="19"/>
      <c r="C19" s="19">
        <v>1</v>
      </c>
      <c r="D19" s="15" t="s">
        <v>23</v>
      </c>
      <c r="E19" s="24"/>
      <c r="F19" s="25"/>
      <c r="G19" s="28"/>
      <c r="H19" s="48"/>
    </row>
    <row r="20" spans="1:8" ht="20.25" customHeight="1">
      <c r="A20" s="50"/>
      <c r="B20" s="20"/>
      <c r="C20" s="20">
        <v>2</v>
      </c>
      <c r="D20" s="15" t="s">
        <v>24</v>
      </c>
      <c r="E20" s="24"/>
      <c r="F20" s="25"/>
      <c r="G20" s="28"/>
      <c r="H20" s="48"/>
    </row>
    <row r="21" spans="1:8" ht="20.25" customHeight="1">
      <c r="A21" s="47"/>
      <c r="B21" s="26"/>
      <c r="C21" s="26"/>
      <c r="D21" s="15" t="s">
        <v>7</v>
      </c>
      <c r="E21" s="24"/>
      <c r="F21" s="25"/>
      <c r="G21" s="28"/>
      <c r="H21" s="48"/>
    </row>
    <row r="22" spans="1:8" ht="20.25" customHeight="1">
      <c r="A22" s="47">
        <v>214</v>
      </c>
      <c r="B22" s="26"/>
      <c r="C22" s="26"/>
      <c r="D22" s="15" t="s">
        <v>25</v>
      </c>
      <c r="E22" s="24"/>
      <c r="F22" s="25"/>
      <c r="G22" s="28"/>
      <c r="H22" s="48"/>
    </row>
    <row r="23" spans="1:8" ht="20.25" customHeight="1">
      <c r="A23" s="47">
        <v>214</v>
      </c>
      <c r="B23" s="26">
        <v>62</v>
      </c>
      <c r="C23" s="26"/>
      <c r="D23" s="15" t="s">
        <v>26</v>
      </c>
      <c r="E23" s="24"/>
      <c r="F23" s="25"/>
      <c r="G23" s="28"/>
      <c r="H23" s="48"/>
    </row>
    <row r="24" spans="1:8" ht="20.25" customHeight="1">
      <c r="A24" s="49"/>
      <c r="B24" s="19"/>
      <c r="C24" s="19">
        <v>1</v>
      </c>
      <c r="D24" s="15" t="s">
        <v>27</v>
      </c>
      <c r="E24" s="24"/>
      <c r="F24" s="25"/>
      <c r="G24" s="28"/>
      <c r="H24" s="48"/>
    </row>
    <row r="25" spans="1:8" ht="20.25" customHeight="1">
      <c r="A25" s="50"/>
      <c r="B25" s="20"/>
      <c r="C25" s="20">
        <v>2</v>
      </c>
      <c r="D25" s="15" t="s">
        <v>28</v>
      </c>
      <c r="E25" s="24"/>
      <c r="F25" s="25"/>
      <c r="G25" s="28"/>
      <c r="H25" s="48"/>
    </row>
    <row r="26" spans="1:8" ht="20.25" customHeight="1" thickBot="1">
      <c r="A26" s="51"/>
      <c r="B26" s="52"/>
      <c r="C26" s="52"/>
      <c r="D26" s="37" t="s">
        <v>7</v>
      </c>
      <c r="E26" s="53"/>
      <c r="F26" s="54"/>
      <c r="G26" s="55"/>
      <c r="H26" s="56"/>
    </row>
    <row r="27" spans="1:7" ht="17.25">
      <c r="A27" s="118" t="s">
        <v>134</v>
      </c>
      <c r="D27" s="9"/>
      <c r="G27" s="8"/>
    </row>
    <row r="30" spans="4:8" s="11" customFormat="1" ht="15">
      <c r="D30" s="10"/>
      <c r="E30" s="10"/>
      <c r="F30" s="12"/>
      <c r="G30" s="12"/>
      <c r="H30" s="13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D3:F65536 I1:IV65536 G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张道红</cp:lastModifiedBy>
  <cp:lastPrinted>2017-01-17T00:46:33Z</cp:lastPrinted>
  <dcterms:created xsi:type="dcterms:W3CDTF">2010-11-30T02:24:49Z</dcterms:created>
  <dcterms:modified xsi:type="dcterms:W3CDTF">2017-02-16T08:17:12Z</dcterms:modified>
  <cp:category/>
  <cp:version/>
  <cp:contentType/>
  <cp:contentStatus/>
</cp:coreProperties>
</file>