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<sst xmlns="http://schemas.openxmlformats.org/spreadsheetml/2006/main" count="31" uniqueCount="26">
  <si>
    <r>
      <t>修齐镇2023天然林资源保护工程公益林和商品林停伐补助面积分解计划表</t>
    </r>
    <r>
      <rPr>
        <sz val="11"/>
        <color theme="1"/>
        <rFont val="宋体"/>
        <charset val="134"/>
        <scheme val="minor"/>
      </rPr>
      <t xml:space="preserve">
                                                                                                        </t>
    </r>
    <r>
      <rPr>
        <sz val="14"/>
        <color theme="1"/>
        <rFont val="宋体"/>
        <charset val="134"/>
        <scheme val="minor"/>
      </rPr>
      <t xml:space="preserve"> 单位：亩</t>
    </r>
  </si>
  <si>
    <t>村别</t>
  </si>
  <si>
    <t>2022年原面积</t>
  </si>
  <si>
    <t>亩/元</t>
  </si>
  <si>
    <t>金额</t>
  </si>
  <si>
    <t>2023年国家公益林</t>
  </si>
  <si>
    <t>补助标准</t>
  </si>
  <si>
    <t>商品林</t>
  </si>
  <si>
    <t>地方公益林</t>
  </si>
  <si>
    <t>合计金额</t>
  </si>
  <si>
    <t>备注</t>
  </si>
  <si>
    <t>小计</t>
  </si>
  <si>
    <t>白果</t>
  </si>
  <si>
    <t>茶丰</t>
  </si>
  <si>
    <t>大兴</t>
  </si>
  <si>
    <t>绿源公司7200</t>
  </si>
  <si>
    <t>社区</t>
  </si>
  <si>
    <t>香坪</t>
  </si>
  <si>
    <t>家园</t>
  </si>
  <si>
    <t>岚山</t>
  </si>
  <si>
    <t>枇杷</t>
  </si>
  <si>
    <t>仁桥</t>
  </si>
  <si>
    <t>兴华</t>
  </si>
  <si>
    <t>东河</t>
  </si>
  <si>
    <t>花坪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</si>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</sst>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4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D2" sqref="D2"/>
    </sheetView>
  </sheetViews>
  <sheetFormatPr defaultColWidth="9" defaultRowHeight="13.5"/>
  <cols>
    <col min="1" max="1" width="8.125" customWidth="1"/>
    <col min="2" max="2" width="10.75" customWidth="1"/>
    <col min="3" max="3" width="8.375" customWidth="1"/>
    <col min="4" max="4" width="13" customWidth="1"/>
    <col min="5" max="5" width="7.5" customWidth="1"/>
    <col min="6" max="6" width="6.375" customWidth="1"/>
    <col min="7" max="7" width="7.875" customWidth="1"/>
    <col min="8" max="8" width="7.75" customWidth="1"/>
    <col min="9" max="9" width="6" customWidth="1"/>
    <col min="10" max="11" width="8.375" customWidth="1"/>
    <col min="12" max="12" width="6.25" customWidth="1"/>
    <col min="14" max="14" width="10.625" customWidth="1"/>
    <col min="15" max="15" width="12.625" customWidth="1"/>
  </cols>
  <sheetData>
    <row r="1" ht="45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75" spans="1:15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4</v>
      </c>
      <c r="H2" s="6" t="s">
        <v>7</v>
      </c>
      <c r="I2" s="6" t="s">
        <v>6</v>
      </c>
      <c r="J2" s="5" t="s">
        <v>4</v>
      </c>
      <c r="K2" s="6" t="s">
        <v>8</v>
      </c>
      <c r="L2" s="6" t="s">
        <v>6</v>
      </c>
      <c r="M2" s="5" t="s">
        <v>4</v>
      </c>
      <c r="N2" s="10" t="s">
        <v>9</v>
      </c>
      <c r="O2" s="10" t="s">
        <v>10</v>
      </c>
    </row>
    <row r="3" ht="26" customHeight="1" spans="1:15">
      <c r="A3" s="7" t="s">
        <v>11</v>
      </c>
      <c r="B3" s="7"/>
      <c r="C3" s="8"/>
      <c r="D3" s="8"/>
      <c r="E3" s="8">
        <v>63700</v>
      </c>
      <c r="F3" s="8"/>
      <c r="G3" s="9"/>
      <c r="H3" s="8">
        <v>13900</v>
      </c>
      <c r="I3" s="8"/>
      <c r="J3" s="8"/>
      <c r="K3" s="8">
        <v>73200</v>
      </c>
      <c r="L3" s="8"/>
      <c r="M3" s="9"/>
      <c r="N3" s="9"/>
      <c r="O3" s="9"/>
    </row>
    <row r="4" ht="26" customHeight="1" spans="1:15">
      <c r="A4" s="7" t="s">
        <v>12</v>
      </c>
      <c r="B4" s="7">
        <v>12205.91</v>
      </c>
      <c r="C4" s="8">
        <v>12.75</v>
      </c>
      <c r="D4" s="8">
        <f>C4*B4</f>
        <v>155625.3525</v>
      </c>
      <c r="E4" s="8">
        <v>3600</v>
      </c>
      <c r="F4" s="8">
        <v>16</v>
      </c>
      <c r="G4" s="8">
        <v>57600</v>
      </c>
      <c r="H4" s="8">
        <v>2300</v>
      </c>
      <c r="I4" s="8">
        <v>16</v>
      </c>
      <c r="J4" s="8">
        <f>H4*16</f>
        <v>36800</v>
      </c>
      <c r="K4" s="8">
        <v>5100</v>
      </c>
      <c r="L4" s="8">
        <v>12</v>
      </c>
      <c r="M4" s="8">
        <v>61200</v>
      </c>
      <c r="N4" s="8">
        <f>G4+J4+M4</f>
        <v>155600</v>
      </c>
      <c r="O4" s="9"/>
    </row>
    <row r="5" ht="26" customHeight="1" spans="1:15">
      <c r="A5" s="7" t="s">
        <v>13</v>
      </c>
      <c r="B5" s="7">
        <v>12135.05</v>
      </c>
      <c r="C5" s="8">
        <v>12.75</v>
      </c>
      <c r="D5" s="8">
        <f t="shared" ref="D5:D16" si="0">C5*B5</f>
        <v>154721.8875</v>
      </c>
      <c r="E5" s="8">
        <v>5900</v>
      </c>
      <c r="F5" s="8">
        <v>16</v>
      </c>
      <c r="G5" s="8">
        <f t="shared" ref="G5:G15" si="1">E5*16</f>
        <v>94400</v>
      </c>
      <c r="H5" s="8"/>
      <c r="I5" s="8">
        <v>16</v>
      </c>
      <c r="J5" s="8">
        <f t="shared" ref="J5:J16" si="2">H5*16</f>
        <v>0</v>
      </c>
      <c r="K5" s="8">
        <v>5100</v>
      </c>
      <c r="L5" s="8">
        <v>12</v>
      </c>
      <c r="M5" s="8">
        <f t="shared" ref="M5:M16" si="3">K5*12</f>
        <v>61200</v>
      </c>
      <c r="N5" s="8">
        <f t="shared" ref="N5:N16" si="4">G5+J5+M5</f>
        <v>155600</v>
      </c>
      <c r="O5" s="9"/>
    </row>
    <row r="6" ht="26" customHeight="1" spans="1:15">
      <c r="A6" s="7" t="s">
        <v>14</v>
      </c>
      <c r="B6" s="7">
        <v>19123.71</v>
      </c>
      <c r="C6" s="8">
        <v>12.75</v>
      </c>
      <c r="D6" s="8">
        <f t="shared" si="0"/>
        <v>243827.3025</v>
      </c>
      <c r="E6" s="8">
        <v>12200</v>
      </c>
      <c r="F6" s="8">
        <v>16</v>
      </c>
      <c r="G6" s="8">
        <f t="shared" si="1"/>
        <v>195200</v>
      </c>
      <c r="H6" s="8"/>
      <c r="I6" s="8">
        <v>16</v>
      </c>
      <c r="J6" s="8">
        <f t="shared" si="2"/>
        <v>0</v>
      </c>
      <c r="K6" s="8">
        <v>4800</v>
      </c>
      <c r="L6" s="8">
        <v>12</v>
      </c>
      <c r="M6" s="8">
        <f t="shared" si="3"/>
        <v>57600</v>
      </c>
      <c r="N6" s="8">
        <f t="shared" si="4"/>
        <v>252800</v>
      </c>
      <c r="O6" s="9" t="s">
        <v>15</v>
      </c>
    </row>
    <row r="7" ht="26" customHeight="1" spans="1:15">
      <c r="A7" s="7" t="s">
        <v>16</v>
      </c>
      <c r="B7" s="7">
        <v>13524.34</v>
      </c>
      <c r="C7" s="8">
        <v>12.75</v>
      </c>
      <c r="D7" s="8">
        <f t="shared" si="0"/>
        <v>172435.335</v>
      </c>
      <c r="E7" s="8">
        <v>4500</v>
      </c>
      <c r="F7" s="8">
        <v>16</v>
      </c>
      <c r="G7" s="8">
        <f t="shared" si="1"/>
        <v>72000</v>
      </c>
      <c r="H7" s="8">
        <v>1800</v>
      </c>
      <c r="I7" s="8">
        <v>16</v>
      </c>
      <c r="J7" s="8">
        <f t="shared" si="2"/>
        <v>28800</v>
      </c>
      <c r="K7" s="8">
        <v>6100</v>
      </c>
      <c r="L7" s="8">
        <v>12</v>
      </c>
      <c r="M7" s="8">
        <f t="shared" si="3"/>
        <v>73200</v>
      </c>
      <c r="N7" s="8">
        <f t="shared" si="4"/>
        <v>174000</v>
      </c>
      <c r="O7" s="9"/>
    </row>
    <row r="8" ht="26" customHeight="1" spans="1:15">
      <c r="A8" s="7" t="s">
        <v>17</v>
      </c>
      <c r="B8" s="7">
        <v>13106.7</v>
      </c>
      <c r="C8" s="8">
        <v>12.75</v>
      </c>
      <c r="D8" s="8">
        <f t="shared" si="0"/>
        <v>167110.425</v>
      </c>
      <c r="E8" s="8">
        <v>4200</v>
      </c>
      <c r="F8" s="8">
        <v>16</v>
      </c>
      <c r="G8" s="8">
        <f t="shared" si="1"/>
        <v>67200</v>
      </c>
      <c r="H8" s="8">
        <v>1700</v>
      </c>
      <c r="I8" s="8">
        <v>16</v>
      </c>
      <c r="J8" s="8">
        <f t="shared" si="2"/>
        <v>27200</v>
      </c>
      <c r="K8" s="8">
        <v>6100</v>
      </c>
      <c r="L8" s="8">
        <v>12</v>
      </c>
      <c r="M8" s="8">
        <f t="shared" si="3"/>
        <v>73200</v>
      </c>
      <c r="N8" s="8">
        <f t="shared" si="4"/>
        <v>167600</v>
      </c>
      <c r="O8" s="9"/>
    </row>
    <row r="9" ht="26" customHeight="1" spans="1:15">
      <c r="A9" s="7" t="s">
        <v>18</v>
      </c>
      <c r="B9" s="7">
        <v>13086.5</v>
      </c>
      <c r="C9" s="8">
        <v>12.75</v>
      </c>
      <c r="D9" s="8">
        <f t="shared" si="0"/>
        <v>166852.875</v>
      </c>
      <c r="E9" s="8">
        <v>3900</v>
      </c>
      <c r="F9" s="8">
        <v>16</v>
      </c>
      <c r="G9" s="8">
        <f t="shared" si="1"/>
        <v>62400</v>
      </c>
      <c r="H9" s="8">
        <v>2000</v>
      </c>
      <c r="I9" s="8">
        <v>16</v>
      </c>
      <c r="J9" s="8">
        <f t="shared" si="2"/>
        <v>32000</v>
      </c>
      <c r="K9" s="8">
        <v>6000</v>
      </c>
      <c r="L9" s="8">
        <v>12</v>
      </c>
      <c r="M9" s="8">
        <f t="shared" si="3"/>
        <v>72000</v>
      </c>
      <c r="N9" s="8">
        <f t="shared" si="4"/>
        <v>166400</v>
      </c>
      <c r="O9" s="9"/>
    </row>
    <row r="10" ht="26" customHeight="1" spans="1:15">
      <c r="A10" s="7" t="s">
        <v>19</v>
      </c>
      <c r="B10" s="7">
        <v>12180</v>
      </c>
      <c r="C10" s="8">
        <v>12.75</v>
      </c>
      <c r="D10" s="8">
        <f t="shared" si="0"/>
        <v>155295</v>
      </c>
      <c r="E10" s="8">
        <v>4100</v>
      </c>
      <c r="F10" s="8">
        <v>16</v>
      </c>
      <c r="G10" s="8">
        <f t="shared" si="1"/>
        <v>65600</v>
      </c>
      <c r="H10" s="8">
        <v>1600</v>
      </c>
      <c r="I10" s="8">
        <v>16</v>
      </c>
      <c r="J10" s="8">
        <f t="shared" si="2"/>
        <v>25600</v>
      </c>
      <c r="K10" s="8">
        <v>5300</v>
      </c>
      <c r="L10" s="8">
        <v>12</v>
      </c>
      <c r="M10" s="8">
        <f t="shared" si="3"/>
        <v>63600</v>
      </c>
      <c r="N10" s="8">
        <f t="shared" si="4"/>
        <v>154800</v>
      </c>
      <c r="O10" s="9"/>
    </row>
    <row r="11" ht="26" customHeight="1" spans="1:15">
      <c r="A11" s="7" t="s">
        <v>20</v>
      </c>
      <c r="B11" s="7">
        <v>12254.75</v>
      </c>
      <c r="C11" s="8">
        <v>12.75</v>
      </c>
      <c r="D11" s="8">
        <f t="shared" si="0"/>
        <v>156248.0625</v>
      </c>
      <c r="E11" s="8">
        <v>5700</v>
      </c>
      <c r="F11" s="8">
        <v>16</v>
      </c>
      <c r="G11" s="8">
        <f t="shared" si="1"/>
        <v>91200</v>
      </c>
      <c r="H11" s="8"/>
      <c r="I11" s="8">
        <v>16</v>
      </c>
      <c r="J11" s="8">
        <f t="shared" si="2"/>
        <v>0</v>
      </c>
      <c r="K11" s="8">
        <v>5400</v>
      </c>
      <c r="L11" s="8">
        <v>12</v>
      </c>
      <c r="M11" s="8">
        <f t="shared" si="3"/>
        <v>64800</v>
      </c>
      <c r="N11" s="8">
        <f t="shared" si="4"/>
        <v>156000</v>
      </c>
      <c r="O11" s="9"/>
    </row>
    <row r="12" ht="26" customHeight="1" spans="1:15">
      <c r="A12" s="7" t="s">
        <v>21</v>
      </c>
      <c r="B12" s="7">
        <v>12052</v>
      </c>
      <c r="C12" s="8">
        <v>12.75</v>
      </c>
      <c r="D12" s="8">
        <f t="shared" si="0"/>
        <v>153663</v>
      </c>
      <c r="E12" s="8">
        <v>4200</v>
      </c>
      <c r="F12" s="8">
        <v>16</v>
      </c>
      <c r="G12" s="8">
        <f t="shared" si="1"/>
        <v>67200</v>
      </c>
      <c r="H12" s="8">
        <v>1500</v>
      </c>
      <c r="I12" s="8">
        <v>16</v>
      </c>
      <c r="J12" s="8">
        <f t="shared" si="2"/>
        <v>24000</v>
      </c>
      <c r="K12" s="8">
        <v>5500</v>
      </c>
      <c r="L12" s="8">
        <v>12</v>
      </c>
      <c r="M12" s="8">
        <f t="shared" si="3"/>
        <v>66000</v>
      </c>
      <c r="N12" s="8">
        <f t="shared" si="4"/>
        <v>157200</v>
      </c>
      <c r="O12" s="9"/>
    </row>
    <row r="13" ht="26" customHeight="1" spans="1:15">
      <c r="A13" s="7" t="s">
        <v>22</v>
      </c>
      <c r="B13" s="7">
        <v>17160</v>
      </c>
      <c r="C13" s="8">
        <v>12.75</v>
      </c>
      <c r="D13" s="8">
        <f t="shared" si="0"/>
        <v>218790</v>
      </c>
      <c r="E13" s="8">
        <v>6900</v>
      </c>
      <c r="F13" s="8">
        <v>16</v>
      </c>
      <c r="G13" s="8">
        <f t="shared" si="1"/>
        <v>110400</v>
      </c>
      <c r="H13" s="8"/>
      <c r="I13" s="8">
        <v>16</v>
      </c>
      <c r="J13" s="8">
        <f t="shared" si="2"/>
        <v>0</v>
      </c>
      <c r="K13" s="8">
        <v>9000</v>
      </c>
      <c r="L13" s="8">
        <v>12</v>
      </c>
      <c r="M13" s="8">
        <f t="shared" si="3"/>
        <v>108000</v>
      </c>
      <c r="N13" s="8">
        <f t="shared" si="4"/>
        <v>218400</v>
      </c>
      <c r="O13" s="9"/>
    </row>
    <row r="14" ht="26" customHeight="1" spans="1:15">
      <c r="A14" s="7" t="s">
        <v>23</v>
      </c>
      <c r="B14" s="7">
        <v>12751.27</v>
      </c>
      <c r="C14" s="8">
        <v>12.75</v>
      </c>
      <c r="D14" s="8">
        <f t="shared" si="0"/>
        <v>162578.6925</v>
      </c>
      <c r="E14" s="8">
        <v>3800</v>
      </c>
      <c r="F14" s="8">
        <v>16</v>
      </c>
      <c r="G14" s="8">
        <f t="shared" si="1"/>
        <v>60800</v>
      </c>
      <c r="H14" s="8">
        <v>1800</v>
      </c>
      <c r="I14" s="8">
        <v>16</v>
      </c>
      <c r="J14" s="8">
        <f t="shared" si="2"/>
        <v>28800</v>
      </c>
      <c r="K14" s="8">
        <v>6100</v>
      </c>
      <c r="L14" s="8">
        <v>12</v>
      </c>
      <c r="M14" s="8">
        <f t="shared" si="3"/>
        <v>73200</v>
      </c>
      <c r="N14" s="8">
        <f t="shared" si="4"/>
        <v>162800</v>
      </c>
      <c r="O14" s="9"/>
    </row>
    <row r="15" ht="26" customHeight="1" spans="1:15">
      <c r="A15" s="7" t="s">
        <v>24</v>
      </c>
      <c r="B15" s="7">
        <v>15619</v>
      </c>
      <c r="C15" s="8">
        <v>12.75</v>
      </c>
      <c r="D15" s="8">
        <f t="shared" si="0"/>
        <v>199142.25</v>
      </c>
      <c r="E15" s="8">
        <v>4700</v>
      </c>
      <c r="F15" s="8">
        <v>16</v>
      </c>
      <c r="G15" s="8">
        <f t="shared" si="1"/>
        <v>75200</v>
      </c>
      <c r="H15" s="8">
        <v>1200</v>
      </c>
      <c r="I15" s="8">
        <v>16</v>
      </c>
      <c r="J15" s="8">
        <f t="shared" si="2"/>
        <v>19200</v>
      </c>
      <c r="K15" s="8">
        <v>8700</v>
      </c>
      <c r="L15" s="8">
        <v>12</v>
      </c>
      <c r="M15" s="8">
        <f t="shared" si="3"/>
        <v>104400</v>
      </c>
      <c r="N15" s="8">
        <f t="shared" si="4"/>
        <v>198800</v>
      </c>
      <c r="O15" s="9"/>
    </row>
    <row r="16" ht="33" customHeight="1" spans="1:15">
      <c r="A16" s="7" t="s">
        <v>25</v>
      </c>
      <c r="B16" s="7"/>
      <c r="C16" s="8"/>
      <c r="D16" s="8">
        <v>210.6</v>
      </c>
      <c r="E16" s="8"/>
      <c r="F16" s="8"/>
      <c r="G16" s="8">
        <v>101.92</v>
      </c>
      <c r="H16" s="8"/>
      <c r="I16" s="8"/>
      <c r="J16" s="8">
        <v>22.24</v>
      </c>
      <c r="K16" s="8"/>
      <c r="L16" s="8"/>
      <c r="M16" s="8">
        <v>87.84</v>
      </c>
      <c r="N16" s="8">
        <f t="shared" si="4"/>
        <v>212</v>
      </c>
      <c r="O16" s="8"/>
    </row>
  </sheetData>
  <mergeCells count="1">
    <mergeCell ref="A1:O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2020-01-09T07:38:00Z</dcterms:created>
  <dcterms:modified xsi:type="dcterms:W3CDTF">2023-09-12T06:42:18Z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34EA69AB73584C1B92999B6BF6F90EC3</vt:lpwstr>
  </property>
</Properties>
</file>