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125" windowHeight="1248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<sst xmlns="http://schemas.openxmlformats.org/spreadsheetml/2006/main" count="417" uniqueCount="307">
  <si>
    <t>附件9-1</t>
  </si>
  <si>
    <t>单位：万元</t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</si>
  <si>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</si>
  <si>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</si>
  <si>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</si>
  <si>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</si>
  <si>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</si>
  <si>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</si>
  <si>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</si>
  <si>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</si>
  <si>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</si>
  <si>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</si>
  <si>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</si>
  <si>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</si>
  <si>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</si>
  <si>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</si>
  <si>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</si>
  <si>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</si>
  <si>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</si>
  <si>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</si>
  <si>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</si>
  <si>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</si>
  <si>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</si>
  <si>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</si>
  <si>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</si>
  <si>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</si>
  <si>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</si>
  <si>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</si>
  <si>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</si>
  <si>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</si>
  <si>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</si>
  <si>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</si>
  <si>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</si>
  <si>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</si>
  <si>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</si>
  <si>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</si>
  <si>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</si>
  <si>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</si>
  <si>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</si>
  <si>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</si>
  <si>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</si>
  <si>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</si>
  <si>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</si>
  <si>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</si>
  <si>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</si>
  <si>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</si>
  <si>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</si>
  <si>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</si>
  <si>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</si>
  <si>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</si>
  <si>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</si>
  <si>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</si>
  <si>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</si>
  <si>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</si>
  <si>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一般公共服务支出</t>
  </si>
  <si>
    <t>政府办公厅（室）及相关机构事务</t>
  </si>
  <si>
    <t>事业运行</t>
  </si>
  <si>
    <t>其他共产党事务支出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</si>
  <si>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</si>
  <si>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</si>
  <si>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</si>
  <si>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</si>
  <si>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</si>
  <si>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事业单位医疗</t>
  </si>
  <si>
    <t>农林水支出</t>
  </si>
  <si>
    <t>住房保障支出</t>
  </si>
  <si>
    <t>住房改革支出</t>
  </si>
  <si>
    <t>住房公积金</t>
  </si>
  <si>
    <t>附件9-3</t>
  </si>
  <si>
    <r>
      <rPr>
        <sz val="14"/>
        <rFont val="方正黑体_GBK"/>
        <family val="4"/>
      </rPr>
      <t>经济分类科目名称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</si>
  <si>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</si>
  <si>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</si>
  <si>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</si>
  <si>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</si>
  <si>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</si>
  <si>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</si>
  <si>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</si>
  <si>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</si>
  <si>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</si>
  <si>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</si>
  <si>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</si>
  <si>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</si>
  <si>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</si>
  <si>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</si>
  <si>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</si>
  <si>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</si>
  <si>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</si>
  <si>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</si>
  <si>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</si>
  <si>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</si>
  <si>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</si>
  <si>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</si>
  <si>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</si>
  <si>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</si>
  <si>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</si>
  <si>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</si>
  <si>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</si>
  <si>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</si>
  <si>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</si>
  <si>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</si>
  <si>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</si>
  <si>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</si>
  <si>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</si>
  <si>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</si>
  <si>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</si>
  <si>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</si>
  <si>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</si>
  <si>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</si>
  <si>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</si>
  <si>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</si>
  <si>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</si>
  <si>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</si>
  <si>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</si>
  <si>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</si>
  <si>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</si>
  <si>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</si>
  <si>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</si>
  <si>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</si>
  <si>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</si>
  <si>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</si>
  <si>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</si>
  <si>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</si>
  <si>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</si>
  <si>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</si>
  <si>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</si>
  <si>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</si>
  <si>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</si>
  <si>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</si>
  <si>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</si>
  <si>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</si>
  <si>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</si>
  <si>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</si>
  <si>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</si>
  <si>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</si>
  <si>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</si>
  <si>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</si>
  <si>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</si>
  <si>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</si>
  <si>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</si>
  <si>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</si>
  <si>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</si>
  <si>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</si>
  <si>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</si>
  <si>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t>说明：此表不得填报退休费支出。</t>
  </si>
  <si>
    <t>附件9-4</t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</si>
  <si>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</si>
  <si>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</si>
  <si>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</si>
  <si>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</si>
  <si>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</si>
  <si>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</si>
  <si>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</si>
  <si>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</si>
  <si>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</si>
  <si>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</si>
  <si>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</si>
  <si>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</si>
  <si>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</si>
  <si>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</si>
  <si>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</si>
  <si>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</si>
  <si>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t>其他国有土地使用权出让收入安排的支出</t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</si>
  <si>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</si>
  <si>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</si>
  <si>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</si>
  <si>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</si>
  <si>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</si>
  <si>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</si>
  <si>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</si>
  <si>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</si>
  <si>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附件9-6</t>
  </si>
  <si>
    <t>收入</t>
  </si>
  <si>
    <t>支出</t>
  </si>
  <si>
    <t>项目</t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</si>
  <si>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</si>
  <si>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</si>
  <si>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</si>
  <si>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</si>
  <si>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</si>
  <si>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</si>
  <si>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</si>
  <si>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</si>
  <si>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</si>
  <si>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</si>
  <si>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</si>
  <si>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</si>
  <si>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</si>
  <si>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</si>
  <si>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</si>
  <si>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</si>
  <si>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</si>
  <si>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</si>
  <si>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</si>
  <si>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</si>
  <si>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</si>
  <si>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</si>
  <si>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</si>
  <si>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</si>
  <si>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</si>
  <si>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</si>
  <si>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</si>
  <si>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</si>
  <si>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</si>
  <si>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</si>
  <si>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</si>
  <si>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</si>
  <si>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</si>
  <si>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</si>
  <si>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</si>
  <si>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</si>
  <si>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</si>
  <si>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</si>
  <si>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</si>
  <si>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</si>
  <si>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</si>
  <si>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</si>
  <si>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</si>
  <si>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</si>
  <si>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</si>
  <si>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</si>
  <si>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</si>
  <si>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</si>
  <si>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</si>
  <si>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</si>
  <si>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</si>
  <si>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</si>
  <si>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</si>
  <si>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</si>
  <si>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</si>
  <si>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</si>
  <si>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</si>
  <si>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</si>
  <si>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</si>
  <si>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</si>
  <si>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</si>
  <si>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</si>
  <si>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</si>
  <si>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</si>
  <si>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</si>
  <si>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</si>
  <si>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</si>
  <si>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</si>
  <si>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</si>
  <si>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</si>
  <si>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</si>
  <si>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</si>
  <si>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</si>
  <si>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</si>
  <si>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</si>
  <si>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</si>
  <si>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</si>
  <si>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</si>
  <si>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</si>
  <si>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</si>
  <si>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</si>
  <si>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</si>
  <si>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</si>
  <si>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</si>
  <si>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</si>
  <si>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</si>
  <si>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</si>
  <si>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</si>
  <si>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</si>
  <si>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9-10</t>
    </r>
  </si>
  <si>
    <r>
      <rPr>
        <sz val="11"/>
        <rFont val="宋体"/>
        <family val="0"/>
      </rPr>
      <t>单位：万元</t>
    </r>
  </si>
  <si>
    <r>
      <rPr>
        <sz val="12"/>
        <rFont val="方正仿宋_GBK"/>
        <family val="4"/>
      </rPr>
      <t>部门（单位）名称</t>
    </r>
  </si>
  <si>
    <r>
      <rPr>
        <sz val="12"/>
        <rFont val="方正仿宋_GBK"/>
        <family val="4"/>
      </rPr>
      <t>支出预算总量</t>
    </r>
  </si>
  <si>
    <r>
      <rPr>
        <sz val="12"/>
        <rFont val="方正仿宋_GBK"/>
        <family val="4"/>
      </rPr>
      <t>其中：部门预算支出</t>
    </r>
  </si>
  <si>
    <r>
      <rPr>
        <sz val="12"/>
        <rFont val="方正仿宋_GBK"/>
        <family val="4"/>
      </rPr>
      <t>当年整体绩效目标</t>
    </r>
  </si>
  <si>
    <r>
      <rPr>
        <sz val="12"/>
        <color indexed="8"/>
        <rFont val="方正仿宋_GBK"/>
        <family val="4"/>
      </rPr>
      <t>绩效指标</t>
    </r>
  </si>
  <si>
    <r>
      <rPr>
        <sz val="12"/>
        <rFont val="方正仿宋_GBK"/>
        <family val="4"/>
      </rPr>
      <t>指标名称</t>
    </r>
  </si>
  <si>
    <r>
      <rPr>
        <sz val="12"/>
        <rFont val="方正仿宋_GBK"/>
        <family val="4"/>
      </rPr>
      <t>指标权重</t>
    </r>
  </si>
  <si>
    <r>
      <rPr>
        <sz val="12"/>
        <rFont val="方正仿宋_GBK"/>
        <family val="4"/>
      </rPr>
      <t>计量单位</t>
    </r>
  </si>
  <si>
    <r>
      <rPr>
        <sz val="12"/>
        <rFont val="方正仿宋_GBK"/>
        <family val="4"/>
      </rPr>
      <t>指标性质</t>
    </r>
  </si>
  <si>
    <r>
      <rPr>
        <sz val="12"/>
        <rFont val="方正仿宋_GBK"/>
        <family val="4"/>
      </rPr>
      <t>指标值</t>
    </r>
  </si>
  <si>
    <t>%</t>
  </si>
  <si>
    <r>
      <t>2024</t>
    </r>
    <r>
      <rPr>
        <sz val="14"/>
        <rFont val="方正黑体_GBK"/>
        <family val="4"/>
      </rPr>
      <t>年预算数</t>
    </r>
  </si>
  <si>
    <t>2024年预算数</t>
  </si>
  <si>
    <t>2024年
预算数</t>
  </si>
  <si>
    <t>城口县双河乡农业服务中心2024年财政拨款收入支出总表</t>
  </si>
  <si>
    <r>
      <rPr>
        <sz val="20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双河乡农业服务中心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</si>
  <si>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t>行政事业单位医疗</t>
  </si>
  <si>
    <t>其他行政事业单位医疗支出</t>
  </si>
  <si>
    <r>
      <t>2024</t>
    </r>
    <r>
      <rPr>
        <sz val="14"/>
        <rFont val="方正黑体_GBK"/>
        <family val="4"/>
      </rPr>
      <t>年基本支出</t>
    </r>
  </si>
  <si>
    <r>
      <t>城口县</t>
    </r>
    <r>
      <rPr>
        <u val="single"/>
        <sz val="18"/>
        <rFont val="方正小标宋_GBK"/>
        <family val="4"/>
      </rPr>
      <t>双河乡农业服务中心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</si>
  <si>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t xml:space="preserve">  </t>
    </r>
    <r>
      <rPr>
        <sz val="12"/>
        <rFont val="方正仿宋_GBK"/>
        <family val="4"/>
      </rPr>
      <t>绩效工资</t>
    </r>
  </si>
  <si>
    <t xml:space="preserve">  31002</t>
  </si>
  <si>
    <t>资本性支出</t>
  </si>
  <si>
    <r>
      <t xml:space="preserve">  </t>
    </r>
    <r>
      <rPr>
        <sz val="12"/>
        <rFont val="方正仿宋_GBK"/>
        <family val="4"/>
      </rPr>
      <t>办公设备购置</t>
    </r>
  </si>
  <si>
    <t>城口县双河乡农业服务中心2024年一般公共预算“三公”经费支出表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</si>
  <si>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</si>
  <si>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</si>
  <si>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8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双河乡农业服务中心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</si>
  <si>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0"/>
        <rFont val="方正黑体_GBK"/>
        <family val="4"/>
      </rPr>
      <t>年预算数</t>
    </r>
  </si>
  <si>
    <r>
      <t>2024</t>
    </r>
    <r>
      <rPr>
        <sz val="10"/>
        <rFont val="方正黑体_GBK"/>
        <family val="4"/>
      </rPr>
      <t>年预算数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</si>
  <si>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双河乡农业服务中心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</si>
  <si>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双河乡农业服务中心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</si>
  <si>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双河乡农业服务中心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</si>
  <si>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r>
      <t>2024</t>
    </r>
    <r>
      <rPr>
        <sz val="22"/>
        <rFont val="方正小标宋_GBK"/>
        <family val="4"/>
      </rPr>
      <t>年部门（单位）预算整体绩效目标表</t>
    </r>
  </si>
  <si>
    <t>城口县双河乡农业服务中心</t>
  </si>
  <si>
    <t>城口县双河乡农业服务中心政府采购预算明细表</t>
  </si>
  <si>
    <t>资金支付完成率</t>
  </si>
  <si>
    <t>≧</t>
  </si>
  <si>
    <t>资金使用合格率</t>
  </si>
  <si>
    <t>政策知晓率</t>
  </si>
  <si>
    <t>服务对象满意度</t>
  </si>
  <si>
    <t>保待遇、保运行、加强管理，保证资金安全和项目规范。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</si>
</sst>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;;"/>
    <numFmt numFmtId="181" formatCode="0.00;[Red]0.00"/>
    <numFmt numFmtId="182" formatCode="0.0_ "/>
    <numFmt numFmtId="183" formatCode="#,##0.00_ "/>
  </numFmts>
  <fonts count="72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SimSun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12"/>
      <name val="方正仿宋_GBK"/>
      <family val="4"/>
    </font>
    <font>
      <sz val="9"/>
      <name val="方正黑体简体"/>
      <family val="4"/>
    </font>
    <font>
      <sz val="12"/>
      <name val="楷体_GB2312"/>
      <family val="3"/>
    </font>
    <font>
      <sz val="18"/>
      <name val="方正小标宋_GBK"/>
      <family val="4"/>
    </font>
    <font>
      <sz val="20"/>
      <name val="方正小标宋_GBK"/>
      <family val="4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2"/>
      <color indexed="8"/>
      <name val="方正仿宋_GBK"/>
      <family val="4"/>
    </font>
    <font>
      <sz val="14"/>
      <name val="方正仿宋_GBK"/>
      <family val="4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17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44" fillId="16" borderId="8" applyNumberFormat="0" applyAlignment="0" applyProtection="0"/>
    <xf numFmtId="0" fontId="35" fillId="7" borderId="5" applyNumberFormat="0" applyAlignment="0" applyProtection="0"/>
    <xf numFmtId="0" fontId="6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8">
    <xf numFmtId="0" fontId="0" fillId="0" borderId="0" xfId="0" applyAlignment="1">
      <alignment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Font="1">
      <alignment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/>
      <protection/>
    </xf>
    <xf numFmtId="176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5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18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49" fontId="10" fillId="0" borderId="10" xfId="43" applyNumberFormat="1" applyFont="1" applyFill="1" applyBorder="1" applyAlignment="1" applyProtection="1">
      <alignment horizontal="center" vertical="center"/>
      <protection/>
    </xf>
    <xf numFmtId="180" fontId="10" fillId="0" borderId="10" xfId="43" applyNumberFormat="1" applyFont="1" applyFill="1" applyBorder="1" applyAlignment="1" applyProtection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0" fontId="19" fillId="0" borderId="15" xfId="0" applyFont="1" applyBorder="1" applyAlignment="1">
      <alignment/>
    </xf>
    <xf numFmtId="49" fontId="10" fillId="0" borderId="14" xfId="43" applyNumberFormat="1" applyFont="1" applyFill="1" applyBorder="1" applyAlignment="1" applyProtection="1">
      <alignment horizontal="center" vertical="center"/>
      <protection/>
    </xf>
    <xf numFmtId="0" fontId="10" fillId="0" borderId="14" xfId="43" applyFont="1" applyFill="1" applyBorder="1" applyAlignment="1">
      <alignment vertical="center"/>
      <protection/>
    </xf>
    <xf numFmtId="178" fontId="9" fillId="0" borderId="14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>
      <alignment horizontal="center" vertical="center"/>
    </xf>
    <xf numFmtId="179" fontId="10" fillId="0" borderId="13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left" vertical="center" wrapText="1"/>
    </xf>
    <xf numFmtId="182" fontId="24" fillId="0" borderId="10" xfId="0" applyNumberFormat="1" applyFont="1" applyBorder="1" applyAlignment="1">
      <alignment horizontal="left" vertical="center" wrapText="1"/>
    </xf>
    <xf numFmtId="179" fontId="10" fillId="0" borderId="13" xfId="0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/>
    </xf>
    <xf numFmtId="182" fontId="24" fillId="0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Border="1" applyAlignment="1">
      <alignment horizontal="left" vertical="center" wrapText="1"/>
    </xf>
    <xf numFmtId="181" fontId="10" fillId="0" borderId="11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left" vertical="center"/>
    </xf>
    <xf numFmtId="179" fontId="10" fillId="0" borderId="17" xfId="0" applyNumberFormat="1" applyFont="1" applyBorder="1" applyAlignment="1">
      <alignment horizontal="left" vertical="center"/>
    </xf>
    <xf numFmtId="182" fontId="24" fillId="0" borderId="18" xfId="0" applyNumberFormat="1" applyFont="1" applyBorder="1" applyAlignment="1">
      <alignment horizontal="left" vertical="center"/>
    </xf>
    <xf numFmtId="181" fontId="10" fillId="0" borderId="19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181" fontId="10" fillId="0" borderId="16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/>
    </xf>
    <xf numFmtId="180" fontId="28" fillId="0" borderId="10" xfId="43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vertical="center" shrinkToFit="1"/>
    </xf>
    <xf numFmtId="4" fontId="6" fillId="0" borderId="14" xfId="0" applyNumberFormat="1" applyFont="1" applyFill="1" applyBorder="1" applyAlignment="1">
      <alignment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0" fontId="7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42" applyFont="1" applyFill="1" applyBorder="1" applyAlignment="1">
      <alignment horizontal="right" vertical="center"/>
      <protection/>
    </xf>
    <xf numFmtId="0" fontId="16" fillId="0" borderId="0" xfId="42" applyFont="1" applyFill="1" applyBorder="1" applyAlignment="1">
      <alignment horizontal="right" vertical="center" indent="2"/>
      <protection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7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28" fillId="0" borderId="25" xfId="40" applyNumberFormat="1" applyFont="1" applyFill="1" applyBorder="1" applyAlignment="1" applyProtection="1">
      <alignment horizontal="left" vertical="top" wrapText="1"/>
      <protection/>
    </xf>
    <xf numFmtId="0" fontId="10" fillId="0" borderId="26" xfId="40" applyNumberFormat="1" applyFont="1" applyFill="1" applyBorder="1" applyAlignment="1" applyProtection="1">
      <alignment horizontal="left" vertical="top" wrapText="1"/>
      <protection/>
    </xf>
    <xf numFmtId="0" fontId="10" fillId="0" borderId="27" xfId="40" applyNumberFormat="1" applyFont="1" applyFill="1" applyBorder="1" applyAlignment="1" applyProtection="1">
      <alignment horizontal="left" vertical="top" wrapText="1"/>
      <protection/>
    </xf>
    <xf numFmtId="0" fontId="28" fillId="0" borderId="10" xfId="4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ill>
        <patternFill patternType="solid">
          <fgColor indexed="65"/>
          <bgColor indexed="9"/>
        </patternFill>
      </fill>
    </dxf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workbookViewId="0" topLeftCell="A1">
      <selection activeCell="L31" sqref="L31"/>
    </sheetView>
  </sheetViews>
  <sheetFormatPr defaultColWidth="9.33203125" defaultRowHeight="11.25"/>
  <cols>
    <col min="1" max="1" width="18" style="0" customWidth="1"/>
    <col min="2" max="2" width="29.5" style="0" customWidth="1"/>
    <col min="3" max="12" width="14.16015625" style="0" customWidth="1"/>
  </cols>
  <sheetData>
    <row r="1" ht="18">
      <c r="A1" s="19" t="s">
        <v>214</v>
      </c>
    </row>
    <row r="2" spans="1:12" ht="41.25" customHeight="1">
      <c r="A2" s="175" t="s">
        <v>296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4" ht="12" thickBot="1">
      <c r="L4" s="32" t="s">
        <v>1</v>
      </c>
    </row>
    <row r="5" spans="1:12" ht="17.25" customHeight="1">
      <c r="A5" s="204" t="s">
        <v>215</v>
      </c>
      <c r="B5" s="194" t="s">
        <v>173</v>
      </c>
      <c r="C5" s="201" t="s">
        <v>216</v>
      </c>
      <c r="D5" s="201" t="s">
        <v>217</v>
      </c>
      <c r="E5" s="201" t="s">
        <v>218</v>
      </c>
      <c r="F5" s="201" t="s">
        <v>219</v>
      </c>
      <c r="G5" s="201" t="s">
        <v>220</v>
      </c>
      <c r="H5" s="201" t="s">
        <v>221</v>
      </c>
      <c r="I5" s="201"/>
      <c r="J5" s="201" t="s">
        <v>222</v>
      </c>
      <c r="K5" s="201" t="s">
        <v>223</v>
      </c>
      <c r="L5" s="202" t="s">
        <v>224</v>
      </c>
    </row>
    <row r="6" spans="1:12" ht="12" customHeight="1">
      <c r="A6" s="205" t="s">
        <v>225</v>
      </c>
      <c r="B6" s="206" t="s">
        <v>226</v>
      </c>
      <c r="C6" s="200" t="s">
        <v>227</v>
      </c>
      <c r="D6" s="200"/>
      <c r="E6" s="200" t="s">
        <v>228</v>
      </c>
      <c r="F6" s="200"/>
      <c r="G6" s="200" t="s">
        <v>229</v>
      </c>
      <c r="H6" s="200" t="s">
        <v>230</v>
      </c>
      <c r="I6" s="200" t="s">
        <v>231</v>
      </c>
      <c r="J6" s="200" t="s">
        <v>232</v>
      </c>
      <c r="K6" s="200" t="s">
        <v>233</v>
      </c>
      <c r="L6" s="203" t="s">
        <v>233</v>
      </c>
    </row>
    <row r="7" spans="1:12" ht="12" customHeight="1">
      <c r="A7" s="205" t="s">
        <v>234</v>
      </c>
      <c r="B7" s="206" t="s">
        <v>235</v>
      </c>
      <c r="C7" s="200" t="s">
        <v>227</v>
      </c>
      <c r="D7" s="200"/>
      <c r="E7" s="200" t="s">
        <v>228</v>
      </c>
      <c r="F7" s="200"/>
      <c r="G7" s="200" t="s">
        <v>229</v>
      </c>
      <c r="H7" s="200"/>
      <c r="I7" s="200"/>
      <c r="J7" s="200" t="s">
        <v>232</v>
      </c>
      <c r="K7" s="200" t="s">
        <v>233</v>
      </c>
      <c r="L7" s="203" t="s">
        <v>233</v>
      </c>
    </row>
    <row r="8" spans="1:12" ht="6.75" customHeight="1">
      <c r="A8" s="205" t="s">
        <v>234</v>
      </c>
      <c r="B8" s="206" t="s">
        <v>235</v>
      </c>
      <c r="C8" s="200" t="s">
        <v>227</v>
      </c>
      <c r="D8" s="200"/>
      <c r="E8" s="200" t="s">
        <v>228</v>
      </c>
      <c r="F8" s="200"/>
      <c r="G8" s="200" t="s">
        <v>229</v>
      </c>
      <c r="H8" s="200"/>
      <c r="I8" s="200"/>
      <c r="J8" s="200" t="s">
        <v>232</v>
      </c>
      <c r="K8" s="200" t="s">
        <v>233</v>
      </c>
      <c r="L8" s="203" t="s">
        <v>233</v>
      </c>
    </row>
    <row r="9" spans="1:12" ht="14.25" customHeight="1">
      <c r="A9" s="27"/>
      <c r="B9" s="24" t="s">
        <v>236</v>
      </c>
      <c r="C9" s="31">
        <f>E9</f>
        <v>111.619651</v>
      </c>
      <c r="D9" s="31"/>
      <c r="E9" s="31">
        <f>E10+E15+E19+E23+E25</f>
        <v>111.619651</v>
      </c>
      <c r="F9" s="31"/>
      <c r="G9" s="31"/>
      <c r="H9" s="31"/>
      <c r="I9" s="31"/>
      <c r="J9" s="31"/>
      <c r="K9" s="31"/>
      <c r="L9" s="33"/>
    </row>
    <row r="10" spans="1:12" ht="14.25" customHeight="1">
      <c r="A10" s="27">
        <v>201</v>
      </c>
      <c r="B10" s="24" t="s">
        <v>54</v>
      </c>
      <c r="C10" s="31">
        <f aca="true" t="shared" si="0" ref="C10:C27">E10</f>
        <v>32.966568</v>
      </c>
      <c r="D10" s="31"/>
      <c r="E10" s="31">
        <f>+E11++E13</f>
        <v>32.966568</v>
      </c>
      <c r="F10" s="31"/>
      <c r="G10" s="31"/>
      <c r="H10" s="31"/>
      <c r="I10" s="31"/>
      <c r="J10" s="31"/>
      <c r="K10" s="31"/>
      <c r="L10" s="33"/>
    </row>
    <row r="11" spans="1:12" ht="14.25" customHeight="1">
      <c r="A11" s="27">
        <v>20103</v>
      </c>
      <c r="B11" s="24" t="s">
        <v>55</v>
      </c>
      <c r="C11" s="31">
        <f t="shared" si="0"/>
        <v>31.660896</v>
      </c>
      <c r="D11" s="31"/>
      <c r="E11" s="31">
        <f>SUM(E12:E12)</f>
        <v>31.660896</v>
      </c>
      <c r="F11" s="31"/>
      <c r="G11" s="31"/>
      <c r="H11" s="31"/>
      <c r="I11" s="31"/>
      <c r="J11" s="31"/>
      <c r="K11" s="31"/>
      <c r="L11" s="33"/>
    </row>
    <row r="12" spans="1:12" ht="14.25" customHeight="1">
      <c r="A12" s="27">
        <v>2010350</v>
      </c>
      <c r="B12" s="24" t="s">
        <v>56</v>
      </c>
      <c r="C12" s="31">
        <f t="shared" si="0"/>
        <v>31.660896</v>
      </c>
      <c r="D12" s="31"/>
      <c r="E12" s="31">
        <v>31.660896</v>
      </c>
      <c r="F12" s="31"/>
      <c r="G12" s="31"/>
      <c r="H12" s="31"/>
      <c r="I12" s="31"/>
      <c r="J12" s="31"/>
      <c r="K12" s="31"/>
      <c r="L12" s="33"/>
    </row>
    <row r="13" spans="1:12" ht="14.25" customHeight="1">
      <c r="A13" s="27">
        <v>20136</v>
      </c>
      <c r="B13" s="24" t="s">
        <v>57</v>
      </c>
      <c r="C13" s="31">
        <f t="shared" si="0"/>
        <v>1.305672</v>
      </c>
      <c r="D13" s="31"/>
      <c r="E13" s="31">
        <f>E14</f>
        <v>1.305672</v>
      </c>
      <c r="F13" s="31"/>
      <c r="G13" s="31"/>
      <c r="H13" s="31"/>
      <c r="I13" s="31"/>
      <c r="J13" s="31"/>
      <c r="K13" s="31"/>
      <c r="L13" s="33"/>
    </row>
    <row r="14" spans="1:12" ht="14.25" customHeight="1">
      <c r="A14" s="27">
        <v>2013699</v>
      </c>
      <c r="B14" s="24" t="s">
        <v>57</v>
      </c>
      <c r="C14" s="31">
        <f t="shared" si="0"/>
        <v>1.305672</v>
      </c>
      <c r="D14" s="31"/>
      <c r="E14" s="31">
        <v>1.305672</v>
      </c>
      <c r="F14" s="31"/>
      <c r="G14" s="31"/>
      <c r="H14" s="31"/>
      <c r="I14" s="31"/>
      <c r="J14" s="31"/>
      <c r="K14" s="31"/>
      <c r="L14" s="33"/>
    </row>
    <row r="15" spans="1:12" ht="14.25" customHeight="1">
      <c r="A15" s="27">
        <v>208</v>
      </c>
      <c r="B15" s="24" t="s">
        <v>58</v>
      </c>
      <c r="C15" s="31">
        <f t="shared" si="0"/>
        <v>14.507136</v>
      </c>
      <c r="D15" s="31"/>
      <c r="E15" s="31">
        <f>E16</f>
        <v>14.507136</v>
      </c>
      <c r="F15" s="31"/>
      <c r="G15" s="31"/>
      <c r="H15" s="31"/>
      <c r="I15" s="31"/>
      <c r="J15" s="31"/>
      <c r="K15" s="31"/>
      <c r="L15" s="33"/>
    </row>
    <row r="16" spans="1:12" ht="14.25" customHeight="1">
      <c r="A16" s="27">
        <v>20805</v>
      </c>
      <c r="B16" s="24" t="s">
        <v>59</v>
      </c>
      <c r="C16" s="31">
        <f t="shared" si="0"/>
        <v>14.507136</v>
      </c>
      <c r="D16" s="31"/>
      <c r="E16" s="31">
        <f>SUM(E17:E18)</f>
        <v>14.507136</v>
      </c>
      <c r="F16" s="31"/>
      <c r="G16" s="31"/>
      <c r="H16" s="31"/>
      <c r="I16" s="31"/>
      <c r="J16" s="31"/>
      <c r="K16" s="31"/>
      <c r="L16" s="33"/>
    </row>
    <row r="17" spans="1:12" ht="14.25" customHeight="1">
      <c r="A17" s="27">
        <v>2080505</v>
      </c>
      <c r="B17" s="24" t="s">
        <v>60</v>
      </c>
      <c r="C17" s="31">
        <f t="shared" si="0"/>
        <v>9.671424</v>
      </c>
      <c r="D17" s="31"/>
      <c r="E17" s="31">
        <v>9.671424</v>
      </c>
      <c r="F17" s="31"/>
      <c r="G17" s="31"/>
      <c r="H17" s="31"/>
      <c r="I17" s="31"/>
      <c r="J17" s="31"/>
      <c r="K17" s="31"/>
      <c r="L17" s="33"/>
    </row>
    <row r="18" spans="1:12" ht="14.25" customHeight="1">
      <c r="A18" s="27">
        <v>2080506</v>
      </c>
      <c r="B18" s="24" t="s">
        <v>61</v>
      </c>
      <c r="C18" s="31">
        <f t="shared" si="0"/>
        <v>4.835712</v>
      </c>
      <c r="D18" s="31"/>
      <c r="E18" s="31">
        <v>4.835712</v>
      </c>
      <c r="F18" s="31"/>
      <c r="G18" s="31"/>
      <c r="H18" s="31"/>
      <c r="I18" s="31"/>
      <c r="J18" s="31"/>
      <c r="K18" s="31"/>
      <c r="L18" s="33"/>
    </row>
    <row r="19" spans="1:12" ht="14.25" customHeight="1">
      <c r="A19" s="27">
        <v>210</v>
      </c>
      <c r="B19" s="24" t="s">
        <v>62</v>
      </c>
      <c r="C19" s="31">
        <f t="shared" si="0"/>
        <v>6.225979000000001</v>
      </c>
      <c r="D19" s="31"/>
      <c r="E19" s="31">
        <f>E20</f>
        <v>6.225979000000001</v>
      </c>
      <c r="F19" s="31"/>
      <c r="G19" s="31"/>
      <c r="H19" s="31"/>
      <c r="I19" s="31"/>
      <c r="J19" s="31"/>
      <c r="K19" s="31"/>
      <c r="L19" s="33"/>
    </row>
    <row r="20" spans="1:12" ht="14.25" customHeight="1">
      <c r="A20" s="27">
        <v>21011</v>
      </c>
      <c r="B20" s="24" t="s">
        <v>281</v>
      </c>
      <c r="C20" s="31">
        <f t="shared" si="0"/>
        <v>6.225979000000001</v>
      </c>
      <c r="D20" s="31"/>
      <c r="E20" s="31">
        <f>SUM(E21:E22)</f>
        <v>6.225979000000001</v>
      </c>
      <c r="F20" s="31"/>
      <c r="G20" s="31"/>
      <c r="H20" s="31"/>
      <c r="I20" s="31"/>
      <c r="J20" s="31"/>
      <c r="K20" s="31"/>
      <c r="L20" s="33"/>
    </row>
    <row r="21" spans="1:12" ht="14.25" customHeight="1">
      <c r="A21" s="27">
        <v>2101102</v>
      </c>
      <c r="B21" s="24" t="s">
        <v>63</v>
      </c>
      <c r="C21" s="31">
        <f t="shared" si="0"/>
        <v>5.137944</v>
      </c>
      <c r="D21" s="31"/>
      <c r="E21" s="31">
        <v>5.137944</v>
      </c>
      <c r="F21" s="31"/>
      <c r="G21" s="31"/>
      <c r="H21" s="31"/>
      <c r="I21" s="31"/>
      <c r="J21" s="31"/>
      <c r="K21" s="31"/>
      <c r="L21" s="33"/>
    </row>
    <row r="22" spans="1:12" ht="14.25" customHeight="1">
      <c r="A22" s="27">
        <v>2101199</v>
      </c>
      <c r="B22" s="24" t="s">
        <v>282</v>
      </c>
      <c r="C22" s="31">
        <f t="shared" si="0"/>
        <v>1.088035</v>
      </c>
      <c r="D22" s="31"/>
      <c r="E22" s="31">
        <v>1.088035</v>
      </c>
      <c r="F22" s="31"/>
      <c r="G22" s="31"/>
      <c r="H22" s="31"/>
      <c r="I22" s="31"/>
      <c r="J22" s="31"/>
      <c r="K22" s="31"/>
      <c r="L22" s="33"/>
    </row>
    <row r="23" spans="1:12" ht="14.25" customHeight="1">
      <c r="A23" s="27">
        <v>213</v>
      </c>
      <c r="B23" s="24" t="s">
        <v>64</v>
      </c>
      <c r="C23" s="31">
        <f t="shared" si="0"/>
        <v>50.6664</v>
      </c>
      <c r="D23" s="31"/>
      <c r="E23" s="31">
        <f>E24</f>
        <v>50.6664</v>
      </c>
      <c r="F23" s="31"/>
      <c r="G23" s="31"/>
      <c r="H23" s="31"/>
      <c r="I23" s="31"/>
      <c r="J23" s="31"/>
      <c r="K23" s="31"/>
      <c r="L23" s="33"/>
    </row>
    <row r="24" spans="1:12" ht="14.25" customHeight="1">
      <c r="A24" s="27">
        <v>2130104</v>
      </c>
      <c r="B24" s="24" t="s">
        <v>56</v>
      </c>
      <c r="C24" s="31">
        <f t="shared" si="0"/>
        <v>50.6664</v>
      </c>
      <c r="D24" s="31"/>
      <c r="E24" s="31">
        <v>50.6664</v>
      </c>
      <c r="F24" s="31"/>
      <c r="G24" s="31"/>
      <c r="H24" s="31"/>
      <c r="I24" s="31"/>
      <c r="J24" s="31"/>
      <c r="K24" s="31"/>
      <c r="L24" s="33"/>
    </row>
    <row r="25" spans="1:12" ht="14.25" customHeight="1">
      <c r="A25" s="27">
        <v>221</v>
      </c>
      <c r="B25" s="24" t="s">
        <v>65</v>
      </c>
      <c r="C25" s="31">
        <f t="shared" si="0"/>
        <v>7.253568</v>
      </c>
      <c r="D25" s="31"/>
      <c r="E25" s="31">
        <v>7.253568</v>
      </c>
      <c r="F25" s="31"/>
      <c r="G25" s="31"/>
      <c r="H25" s="31"/>
      <c r="I25" s="31"/>
      <c r="J25" s="31"/>
      <c r="K25" s="31"/>
      <c r="L25" s="33"/>
    </row>
    <row r="26" spans="1:12" ht="14.25" customHeight="1">
      <c r="A26" s="27">
        <v>22102</v>
      </c>
      <c r="B26" s="24" t="s">
        <v>66</v>
      </c>
      <c r="C26" s="31">
        <f t="shared" si="0"/>
        <v>7.253568</v>
      </c>
      <c r="D26" s="31"/>
      <c r="E26" s="31">
        <v>7.253568</v>
      </c>
      <c r="F26" s="31"/>
      <c r="G26" s="31"/>
      <c r="H26" s="31"/>
      <c r="I26" s="31"/>
      <c r="J26" s="31"/>
      <c r="K26" s="31"/>
      <c r="L26" s="33"/>
    </row>
    <row r="27" spans="1:12" ht="14.25" customHeight="1" thickBot="1">
      <c r="A27" s="155">
        <v>2210201</v>
      </c>
      <c r="B27" s="156" t="s">
        <v>67</v>
      </c>
      <c r="C27" s="150">
        <f t="shared" si="0"/>
        <v>7.253568</v>
      </c>
      <c r="D27" s="150"/>
      <c r="E27" s="150">
        <v>7.253568</v>
      </c>
      <c r="F27" s="150"/>
      <c r="G27" s="150"/>
      <c r="H27" s="150"/>
      <c r="I27" s="150"/>
      <c r="J27" s="150"/>
      <c r="K27" s="150"/>
      <c r="L27" s="152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workbookViewId="0" topLeftCell="A1">
      <selection activeCell="G18" sqref="G18"/>
    </sheetView>
  </sheetViews>
  <sheetFormatPr defaultColWidth="9.33203125" defaultRowHeight="11.25"/>
  <cols>
    <col min="1" max="1" width="18.5" style="0" customWidth="1"/>
    <col min="2" max="2" width="29.33203125" style="0" customWidth="1"/>
    <col min="3" max="3" width="15.16015625" style="0" customWidth="1"/>
    <col min="4" max="8" width="16" style="0" customWidth="1"/>
  </cols>
  <sheetData>
    <row r="1" ht="18">
      <c r="A1" s="19" t="s">
        <v>237</v>
      </c>
    </row>
    <row r="2" spans="1:9" ht="32.25" customHeight="1">
      <c r="A2" s="175" t="s">
        <v>297</v>
      </c>
      <c r="B2" s="175"/>
      <c r="C2" s="175"/>
      <c r="D2" s="175"/>
      <c r="E2" s="175"/>
      <c r="F2" s="175"/>
      <c r="G2" s="175"/>
      <c r="H2" s="175"/>
      <c r="I2" s="30"/>
    </row>
    <row r="4" spans="7:8" ht="12" thickBot="1">
      <c r="G4" s="210" t="s">
        <v>1</v>
      </c>
      <c r="H4" s="211"/>
    </row>
    <row r="5" spans="1:8" ht="18" customHeight="1">
      <c r="A5" s="165" t="s">
        <v>173</v>
      </c>
      <c r="B5" s="166" t="s">
        <v>173</v>
      </c>
      <c r="C5" s="207" t="s">
        <v>238</v>
      </c>
      <c r="D5" s="207" t="s">
        <v>239</v>
      </c>
      <c r="E5" s="207" t="s">
        <v>240</v>
      </c>
      <c r="F5" s="207" t="s">
        <v>241</v>
      </c>
      <c r="G5" s="207" t="s">
        <v>242</v>
      </c>
      <c r="H5" s="208" t="s">
        <v>243</v>
      </c>
    </row>
    <row r="6" spans="1:8" ht="11.25">
      <c r="A6" s="170" t="s">
        <v>234</v>
      </c>
      <c r="B6" s="212" t="s">
        <v>235</v>
      </c>
      <c r="C6" s="171" t="s">
        <v>238</v>
      </c>
      <c r="D6" s="171" t="s">
        <v>239</v>
      </c>
      <c r="E6" s="171" t="s">
        <v>240</v>
      </c>
      <c r="F6" s="171" t="s">
        <v>241</v>
      </c>
      <c r="G6" s="171" t="s">
        <v>244</v>
      </c>
      <c r="H6" s="209" t="s">
        <v>245</v>
      </c>
    </row>
    <row r="7" spans="1:8" ht="11.25">
      <c r="A7" s="170" t="s">
        <v>234</v>
      </c>
      <c r="B7" s="212" t="s">
        <v>235</v>
      </c>
      <c r="C7" s="171" t="s">
        <v>238</v>
      </c>
      <c r="D7" s="171" t="s">
        <v>239</v>
      </c>
      <c r="E7" s="171" t="s">
        <v>240</v>
      </c>
      <c r="F7" s="171" t="s">
        <v>241</v>
      </c>
      <c r="G7" s="171" t="s">
        <v>244</v>
      </c>
      <c r="H7" s="209" t="s">
        <v>245</v>
      </c>
    </row>
    <row r="8" spans="1:8" ht="1.5" customHeight="1">
      <c r="A8" s="170" t="s">
        <v>234</v>
      </c>
      <c r="B8" s="212" t="s">
        <v>235</v>
      </c>
      <c r="C8" s="171" t="s">
        <v>238</v>
      </c>
      <c r="D8" s="171" t="s">
        <v>239</v>
      </c>
      <c r="E8" s="171" t="s">
        <v>240</v>
      </c>
      <c r="F8" s="171" t="s">
        <v>241</v>
      </c>
      <c r="G8" s="171" t="s">
        <v>244</v>
      </c>
      <c r="H8" s="209" t="s">
        <v>245</v>
      </c>
    </row>
    <row r="9" spans="1:8" ht="18" customHeight="1">
      <c r="A9" s="23"/>
      <c r="B9" s="24" t="s">
        <v>236</v>
      </c>
      <c r="C9" s="157">
        <f>SUM(D9:H9)</f>
        <v>111.619651</v>
      </c>
      <c r="D9" s="157">
        <f>D10+D15+D19+D23+D25</f>
        <v>111.619651</v>
      </c>
      <c r="E9" s="25"/>
      <c r="F9" s="25"/>
      <c r="G9" s="25"/>
      <c r="H9" s="26"/>
    </row>
    <row r="10" spans="1:8" ht="18" customHeight="1">
      <c r="A10" s="27">
        <v>201</v>
      </c>
      <c r="B10" s="24" t="s">
        <v>54</v>
      </c>
      <c r="C10" s="157">
        <f>SUM(D10:H10)</f>
        <v>32.966568</v>
      </c>
      <c r="D10" s="157">
        <f>+D11++D13</f>
        <v>32.966568</v>
      </c>
      <c r="E10" s="25"/>
      <c r="F10" s="25"/>
      <c r="G10" s="25"/>
      <c r="H10" s="26"/>
    </row>
    <row r="11" spans="1:8" ht="18" customHeight="1">
      <c r="A11" s="27">
        <v>20103</v>
      </c>
      <c r="B11" s="24" t="s">
        <v>55</v>
      </c>
      <c r="C11" s="157">
        <f aca="true" t="shared" si="0" ref="C11:C27">SUM(D11:H11)</f>
        <v>31.660896</v>
      </c>
      <c r="D11" s="157">
        <f>SUM(D12:D12)</f>
        <v>31.660896</v>
      </c>
      <c r="E11" s="25"/>
      <c r="F11" s="25"/>
      <c r="G11" s="25"/>
      <c r="H11" s="26"/>
    </row>
    <row r="12" spans="1:8" ht="18" customHeight="1">
      <c r="A12" s="27">
        <v>2010350</v>
      </c>
      <c r="B12" s="24" t="s">
        <v>56</v>
      </c>
      <c r="C12" s="157">
        <f t="shared" si="0"/>
        <v>31.660896</v>
      </c>
      <c r="D12" s="157">
        <v>31.660896</v>
      </c>
      <c r="E12" s="25"/>
      <c r="F12" s="25"/>
      <c r="G12" s="25"/>
      <c r="H12" s="26"/>
    </row>
    <row r="13" spans="1:8" ht="18" customHeight="1">
      <c r="A13" s="27">
        <v>20136</v>
      </c>
      <c r="B13" s="24" t="s">
        <v>57</v>
      </c>
      <c r="C13" s="157">
        <f t="shared" si="0"/>
        <v>1.305672</v>
      </c>
      <c r="D13" s="157">
        <f>D14</f>
        <v>1.305672</v>
      </c>
      <c r="E13" s="25"/>
      <c r="F13" s="25"/>
      <c r="G13" s="25"/>
      <c r="H13" s="26"/>
    </row>
    <row r="14" spans="1:8" ht="18" customHeight="1">
      <c r="A14" s="27">
        <v>2013699</v>
      </c>
      <c r="B14" s="24" t="s">
        <v>57</v>
      </c>
      <c r="C14" s="157">
        <f t="shared" si="0"/>
        <v>1.305672</v>
      </c>
      <c r="D14" s="157">
        <v>1.305672</v>
      </c>
      <c r="E14" s="25"/>
      <c r="F14" s="25"/>
      <c r="G14" s="25"/>
      <c r="H14" s="26"/>
    </row>
    <row r="15" spans="1:8" ht="18" customHeight="1">
      <c r="A15" s="27">
        <v>208</v>
      </c>
      <c r="B15" s="24" t="s">
        <v>58</v>
      </c>
      <c r="C15" s="157">
        <f t="shared" si="0"/>
        <v>14.507136</v>
      </c>
      <c r="D15" s="157">
        <f>D16</f>
        <v>14.507136</v>
      </c>
      <c r="E15" s="25"/>
      <c r="F15" s="25"/>
      <c r="G15" s="25"/>
      <c r="H15" s="26"/>
    </row>
    <row r="16" spans="1:8" ht="18" customHeight="1">
      <c r="A16" s="27">
        <v>20805</v>
      </c>
      <c r="B16" s="24" t="s">
        <v>59</v>
      </c>
      <c r="C16" s="157">
        <f t="shared" si="0"/>
        <v>14.507136</v>
      </c>
      <c r="D16" s="157">
        <f>SUM(D17:D18)</f>
        <v>14.507136</v>
      </c>
      <c r="E16" s="25"/>
      <c r="F16" s="25"/>
      <c r="G16" s="25"/>
      <c r="H16" s="26"/>
    </row>
    <row r="17" spans="1:8" ht="18" customHeight="1">
      <c r="A17" s="27">
        <v>2080505</v>
      </c>
      <c r="B17" s="24" t="s">
        <v>60</v>
      </c>
      <c r="C17" s="157">
        <f t="shared" si="0"/>
        <v>9.671424</v>
      </c>
      <c r="D17" s="157">
        <v>9.671424</v>
      </c>
      <c r="E17" s="25"/>
      <c r="F17" s="25"/>
      <c r="G17" s="25"/>
      <c r="H17" s="26"/>
    </row>
    <row r="18" spans="1:8" ht="18" customHeight="1">
      <c r="A18" s="27">
        <v>2080506</v>
      </c>
      <c r="B18" s="24" t="s">
        <v>61</v>
      </c>
      <c r="C18" s="157">
        <f t="shared" si="0"/>
        <v>4.835712</v>
      </c>
      <c r="D18" s="157">
        <v>4.835712</v>
      </c>
      <c r="E18" s="25"/>
      <c r="F18" s="25"/>
      <c r="G18" s="25"/>
      <c r="H18" s="26"/>
    </row>
    <row r="19" spans="1:8" ht="18" customHeight="1">
      <c r="A19" s="27">
        <v>210</v>
      </c>
      <c r="B19" s="24" t="s">
        <v>62</v>
      </c>
      <c r="C19" s="157">
        <f t="shared" si="0"/>
        <v>6.225979000000001</v>
      </c>
      <c r="D19" s="157">
        <f>D20</f>
        <v>6.225979000000001</v>
      </c>
      <c r="E19" s="25"/>
      <c r="F19" s="25"/>
      <c r="G19" s="25"/>
      <c r="H19" s="26"/>
    </row>
    <row r="20" spans="1:8" ht="18" customHeight="1">
      <c r="A20" s="27">
        <v>21011</v>
      </c>
      <c r="B20" s="24" t="s">
        <v>281</v>
      </c>
      <c r="C20" s="157">
        <f t="shared" si="0"/>
        <v>6.225979000000001</v>
      </c>
      <c r="D20" s="157">
        <f>SUM(D21:D22)</f>
        <v>6.225979000000001</v>
      </c>
      <c r="E20" s="25"/>
      <c r="F20" s="25"/>
      <c r="G20" s="25"/>
      <c r="H20" s="26"/>
    </row>
    <row r="21" spans="1:8" ht="18" customHeight="1">
      <c r="A21" s="27">
        <v>2101102</v>
      </c>
      <c r="B21" s="24" t="s">
        <v>63</v>
      </c>
      <c r="C21" s="157">
        <f t="shared" si="0"/>
        <v>5.137944</v>
      </c>
      <c r="D21" s="157">
        <v>5.137944</v>
      </c>
      <c r="E21" s="25"/>
      <c r="F21" s="25"/>
      <c r="G21" s="25"/>
      <c r="H21" s="26"/>
    </row>
    <row r="22" spans="1:8" ht="18" customHeight="1">
      <c r="A22" s="27">
        <v>2101199</v>
      </c>
      <c r="B22" s="24" t="s">
        <v>282</v>
      </c>
      <c r="C22" s="157">
        <f t="shared" si="0"/>
        <v>1.088035</v>
      </c>
      <c r="D22" s="157">
        <v>1.088035</v>
      </c>
      <c r="E22" s="25"/>
      <c r="F22" s="25"/>
      <c r="G22" s="25"/>
      <c r="H22" s="26"/>
    </row>
    <row r="23" spans="1:8" ht="18" customHeight="1">
      <c r="A23" s="27">
        <v>213</v>
      </c>
      <c r="B23" s="24" t="s">
        <v>64</v>
      </c>
      <c r="C23" s="157">
        <f t="shared" si="0"/>
        <v>50.6664</v>
      </c>
      <c r="D23" s="157">
        <f>D24</f>
        <v>50.6664</v>
      </c>
      <c r="E23" s="25"/>
      <c r="F23" s="25"/>
      <c r="G23" s="25"/>
      <c r="H23" s="26"/>
    </row>
    <row r="24" spans="1:8" ht="18" customHeight="1">
      <c r="A24" s="27">
        <v>2130104</v>
      </c>
      <c r="B24" s="24" t="s">
        <v>56</v>
      </c>
      <c r="C24" s="157">
        <f t="shared" si="0"/>
        <v>50.6664</v>
      </c>
      <c r="D24" s="157">
        <v>50.6664</v>
      </c>
      <c r="E24" s="25"/>
      <c r="F24" s="25"/>
      <c r="G24" s="25"/>
      <c r="H24" s="26"/>
    </row>
    <row r="25" spans="1:8" ht="18" customHeight="1">
      <c r="A25" s="27">
        <v>221</v>
      </c>
      <c r="B25" s="24" t="s">
        <v>65</v>
      </c>
      <c r="C25" s="157">
        <f t="shared" si="0"/>
        <v>7.253568</v>
      </c>
      <c r="D25" s="157">
        <v>7.253568</v>
      </c>
      <c r="E25" s="25"/>
      <c r="F25" s="25"/>
      <c r="G25" s="25"/>
      <c r="H25" s="26"/>
    </row>
    <row r="26" spans="1:8" ht="18" customHeight="1">
      <c r="A26" s="27">
        <v>22102</v>
      </c>
      <c r="B26" s="24" t="s">
        <v>66</v>
      </c>
      <c r="C26" s="157">
        <f t="shared" si="0"/>
        <v>7.253568</v>
      </c>
      <c r="D26" s="157">
        <v>7.253568</v>
      </c>
      <c r="E26" s="25"/>
      <c r="F26" s="25"/>
      <c r="G26" s="25"/>
      <c r="H26" s="26"/>
    </row>
    <row r="27" spans="1:8" ht="18" customHeight="1" thickBot="1">
      <c r="A27" s="155">
        <v>2210201</v>
      </c>
      <c r="B27" s="156" t="s">
        <v>67</v>
      </c>
      <c r="C27" s="158">
        <f t="shared" si="0"/>
        <v>7.253568</v>
      </c>
      <c r="D27" s="158">
        <v>7.253568</v>
      </c>
      <c r="E27" s="29"/>
      <c r="F27" s="29"/>
      <c r="G27" s="29"/>
      <c r="H27" s="159"/>
    </row>
  </sheetData>
  <sheetProtection/>
  <mergeCells count="11"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L26" sqref="L26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72" t="s">
        <v>246</v>
      </c>
      <c r="B1" s="172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213" t="s">
        <v>300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">
      <c r="A3" s="12"/>
      <c r="B3" s="12"/>
      <c r="C3" s="12"/>
      <c r="D3" s="12"/>
      <c r="E3" s="12"/>
      <c r="F3" s="12"/>
      <c r="G3" s="13"/>
      <c r="H3" s="13"/>
      <c r="I3" s="13"/>
      <c r="J3" s="215" t="s">
        <v>1</v>
      </c>
      <c r="K3" s="216"/>
    </row>
    <row r="4" spans="1:11" ht="15.75">
      <c r="A4" s="218" t="s">
        <v>173</v>
      </c>
      <c r="B4" s="217" t="s">
        <v>247</v>
      </c>
      <c r="C4" s="217" t="s">
        <v>248</v>
      </c>
      <c r="D4" s="217" t="s">
        <v>249</v>
      </c>
      <c r="E4" s="217" t="s">
        <v>250</v>
      </c>
      <c r="F4" s="217" t="s">
        <v>251</v>
      </c>
      <c r="G4" s="217" t="s">
        <v>252</v>
      </c>
      <c r="H4" s="217"/>
      <c r="I4" s="217" t="s">
        <v>253</v>
      </c>
      <c r="J4" s="217" t="s">
        <v>254</v>
      </c>
      <c r="K4" s="217" t="s">
        <v>255</v>
      </c>
    </row>
    <row r="5" spans="1:11" ht="47.25">
      <c r="A5" s="218"/>
      <c r="B5" s="217"/>
      <c r="C5" s="217"/>
      <c r="D5" s="217"/>
      <c r="E5" s="217"/>
      <c r="F5" s="217"/>
      <c r="G5" s="14" t="s">
        <v>256</v>
      </c>
      <c r="H5" s="14" t="s">
        <v>257</v>
      </c>
      <c r="I5" s="217"/>
      <c r="J5" s="217"/>
      <c r="K5" s="217"/>
    </row>
    <row r="6" spans="1:11" ht="18.75">
      <c r="A6" s="15" t="s">
        <v>258</v>
      </c>
      <c r="B6" s="16">
        <v>0</v>
      </c>
      <c r="C6" s="17"/>
      <c r="D6" s="16"/>
      <c r="E6" s="16"/>
      <c r="F6" s="17"/>
      <c r="G6" s="17"/>
      <c r="H6" s="17"/>
      <c r="I6" s="17"/>
      <c r="J6" s="17"/>
      <c r="K6" s="17"/>
    </row>
    <row r="7" spans="1:11" ht="18.75">
      <c r="A7" s="18" t="s">
        <v>259</v>
      </c>
      <c r="B7" s="16"/>
      <c r="C7" s="17"/>
      <c r="D7" s="16"/>
      <c r="E7" s="16"/>
      <c r="F7" s="17"/>
      <c r="G7" s="17"/>
      <c r="H7" s="17"/>
      <c r="I7" s="17"/>
      <c r="J7" s="17"/>
      <c r="K7" s="17"/>
    </row>
    <row r="8" spans="1:11" ht="18.75">
      <c r="A8" s="18" t="s">
        <v>260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.75">
      <c r="A9" s="18" t="s">
        <v>261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27" ht="11.25">
      <c r="M27" t="s">
        <v>262</v>
      </c>
    </row>
  </sheetData>
  <sheetProtection/>
  <mergeCells count="13"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">
      <selection activeCell="F19" sqref="F19"/>
    </sheetView>
  </sheetViews>
  <sheetFormatPr defaultColWidth="9.3320312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9.33203125" style="1" customWidth="1"/>
  </cols>
  <sheetData>
    <row r="1" spans="1:6" ht="21" customHeight="1">
      <c r="A1" s="2" t="s">
        <v>263</v>
      </c>
      <c r="B1" s="3"/>
      <c r="C1" s="3"/>
      <c r="D1" s="3"/>
      <c r="E1" s="3"/>
      <c r="F1" s="3"/>
    </row>
    <row r="2" spans="1:6" ht="47.25" customHeight="1">
      <c r="A2" s="222" t="s">
        <v>298</v>
      </c>
      <c r="B2" s="222"/>
      <c r="C2" s="222"/>
      <c r="D2" s="222"/>
      <c r="E2" s="222"/>
      <c r="F2" s="222"/>
    </row>
    <row r="3" spans="1:6" ht="19.5" customHeight="1">
      <c r="A3" s="4"/>
      <c r="B3" s="4"/>
      <c r="C3" s="4"/>
      <c r="D3" s="4"/>
      <c r="E3" s="4"/>
      <c r="F3" s="5" t="s">
        <v>264</v>
      </c>
    </row>
    <row r="4" spans="1:6" ht="36" customHeight="1">
      <c r="A4" s="223" t="s">
        <v>265</v>
      </c>
      <c r="B4" s="227" t="s">
        <v>299</v>
      </c>
      <c r="C4" s="223"/>
      <c r="D4" s="6" t="s">
        <v>266</v>
      </c>
      <c r="E4" s="223">
        <v>111.62</v>
      </c>
      <c r="F4" s="223"/>
    </row>
    <row r="5" spans="1:6" ht="36" customHeight="1">
      <c r="A5" s="223"/>
      <c r="B5" s="223"/>
      <c r="C5" s="223"/>
      <c r="D5" s="6" t="s">
        <v>267</v>
      </c>
      <c r="E5" s="223">
        <v>111.62</v>
      </c>
      <c r="F5" s="223"/>
    </row>
    <row r="6" spans="1:6" ht="96" customHeight="1">
      <c r="A6" s="6" t="s">
        <v>268</v>
      </c>
      <c r="B6" s="224" t="s">
        <v>306</v>
      </c>
      <c r="C6" s="225"/>
      <c r="D6" s="225"/>
      <c r="E6" s="225"/>
      <c r="F6" s="226"/>
    </row>
    <row r="7" spans="1:6" ht="26.25" customHeight="1">
      <c r="A7" s="219" t="s">
        <v>269</v>
      </c>
      <c r="B7" s="6" t="s">
        <v>270</v>
      </c>
      <c r="C7" s="6" t="s">
        <v>271</v>
      </c>
      <c r="D7" s="6" t="s">
        <v>272</v>
      </c>
      <c r="E7" s="6" t="s">
        <v>273</v>
      </c>
      <c r="F7" s="6" t="s">
        <v>274</v>
      </c>
    </row>
    <row r="8" spans="1:6" ht="26.25" customHeight="1">
      <c r="A8" s="220"/>
      <c r="B8" s="160" t="s">
        <v>301</v>
      </c>
      <c r="C8" s="153">
        <v>55</v>
      </c>
      <c r="D8" s="153" t="s">
        <v>275</v>
      </c>
      <c r="E8" s="161" t="s">
        <v>302</v>
      </c>
      <c r="F8" s="153">
        <v>100</v>
      </c>
    </row>
    <row r="9" spans="1:6" ht="26.25" customHeight="1">
      <c r="A9" s="220"/>
      <c r="B9" s="160" t="s">
        <v>303</v>
      </c>
      <c r="C9" s="153">
        <v>20</v>
      </c>
      <c r="D9" s="153" t="s">
        <v>275</v>
      </c>
      <c r="E9" s="161" t="s">
        <v>302</v>
      </c>
      <c r="F9" s="153">
        <v>100</v>
      </c>
    </row>
    <row r="10" spans="1:6" ht="26.25" customHeight="1">
      <c r="A10" s="220"/>
      <c r="B10" s="160" t="s">
        <v>304</v>
      </c>
      <c r="C10" s="153">
        <v>10</v>
      </c>
      <c r="D10" s="153" t="s">
        <v>275</v>
      </c>
      <c r="E10" s="161" t="s">
        <v>302</v>
      </c>
      <c r="F10" s="153">
        <v>100</v>
      </c>
    </row>
    <row r="11" spans="1:6" ht="26.25" customHeight="1">
      <c r="A11" s="221"/>
      <c r="B11" s="160" t="s">
        <v>305</v>
      </c>
      <c r="C11" s="153">
        <v>5</v>
      </c>
      <c r="D11" s="153" t="s">
        <v>275</v>
      </c>
      <c r="E11" s="161" t="s">
        <v>302</v>
      </c>
      <c r="F11" s="153">
        <v>100</v>
      </c>
    </row>
    <row r="12" spans="1:6" ht="12.75">
      <c r="A12" s="7"/>
      <c r="B12" s="8"/>
      <c r="C12" s="9"/>
      <c r="D12" s="9"/>
      <c r="E12" s="9"/>
      <c r="F12" s="8"/>
    </row>
    <row r="13" spans="1:6" ht="12.75">
      <c r="A13" s="7"/>
      <c r="B13" s="8"/>
      <c r="C13" s="9"/>
      <c r="D13" s="9"/>
      <c r="E13" s="9"/>
      <c r="F13" s="8"/>
    </row>
    <row r="14" spans="1:6" ht="12.75">
      <c r="A14" s="7"/>
      <c r="B14" s="8"/>
      <c r="C14" s="9"/>
      <c r="D14" s="9"/>
      <c r="E14" s="9"/>
      <c r="F14" s="8"/>
    </row>
    <row r="15" spans="1:6" ht="12.75">
      <c r="A15" s="7"/>
      <c r="B15" s="8"/>
      <c r="C15" s="9"/>
      <c r="D15" s="9"/>
      <c r="E15" s="9"/>
      <c r="F15" s="8"/>
    </row>
    <row r="16" spans="1:6" ht="12.75">
      <c r="A16" s="7"/>
      <c r="B16" s="8"/>
      <c r="C16" s="9"/>
      <c r="D16" s="9"/>
      <c r="E16" s="9"/>
      <c r="F16" s="8"/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12.75">
      <c r="A19" s="7"/>
      <c r="B19" s="8"/>
      <c r="C19" s="9"/>
      <c r="D19" s="9"/>
      <c r="E19" s="9"/>
      <c r="F19" s="8"/>
    </row>
    <row r="20" spans="1:6" ht="12.75">
      <c r="A20" s="7"/>
      <c r="B20" s="8"/>
      <c r="C20" s="9"/>
      <c r="D20" s="9"/>
      <c r="E20" s="9"/>
      <c r="F20" s="8"/>
    </row>
    <row r="21" spans="1:6" ht="12.75">
      <c r="A21" s="7"/>
      <c r="B21" s="8"/>
      <c r="C21" s="9"/>
      <c r="D21" s="9"/>
      <c r="E21" s="9"/>
      <c r="F21" s="8"/>
    </row>
    <row r="22" spans="1:6" ht="12.75">
      <c r="A22" s="7"/>
      <c r="B22" s="8"/>
      <c r="C22" s="9"/>
      <c r="D22" s="9"/>
      <c r="E22" s="9"/>
      <c r="F22" s="8"/>
    </row>
    <row r="23" spans="1:6" ht="12.7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2:6" ht="12.75">
      <c r="B31" s="10"/>
      <c r="C31" s="11"/>
      <c r="D31" s="11"/>
      <c r="E31" s="11"/>
      <c r="F31" s="10"/>
    </row>
    <row r="32" spans="2:6" ht="12.75">
      <c r="B32" s="10"/>
      <c r="C32" s="11"/>
      <c r="D32" s="11"/>
      <c r="E32" s="11"/>
      <c r="F32" s="10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2:6" ht="12.75">
      <c r="B36" s="10"/>
      <c r="C36" s="10"/>
      <c r="D36" s="10"/>
      <c r="E36" s="10"/>
      <c r="F36" s="10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</sheetData>
  <sheetProtection/>
  <mergeCells count="7">
    <mergeCell ref="A7:A11"/>
    <mergeCell ref="A2:F2"/>
    <mergeCell ref="E4:F4"/>
    <mergeCell ref="E5:F5"/>
    <mergeCell ref="B6:F6"/>
    <mergeCell ref="A4:A5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J35" sqref="J3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9" t="s">
        <v>0</v>
      </c>
    </row>
    <row r="2" spans="1:9" ht="30" customHeight="1">
      <c r="A2" s="163" t="s">
        <v>279</v>
      </c>
      <c r="B2" s="163"/>
      <c r="C2" s="163"/>
      <c r="D2" s="163"/>
      <c r="E2" s="163"/>
      <c r="F2" s="163"/>
      <c r="G2" s="163"/>
      <c r="H2" s="30"/>
      <c r="I2" s="30"/>
    </row>
    <row r="4" spans="5:7" ht="12">
      <c r="E4" s="164" t="s">
        <v>1</v>
      </c>
      <c r="F4" s="164"/>
      <c r="G4" s="164"/>
    </row>
    <row r="5" spans="1:7" ht="23.25" customHeight="1">
      <c r="A5" s="165" t="s">
        <v>2</v>
      </c>
      <c r="B5" s="166" t="s">
        <v>2</v>
      </c>
      <c r="C5" s="166" t="s">
        <v>3</v>
      </c>
      <c r="D5" s="166"/>
      <c r="E5" s="166"/>
      <c r="F5" s="166"/>
      <c r="G5" s="167"/>
    </row>
    <row r="6" spans="1:7" ht="12" customHeight="1">
      <c r="A6" s="170" t="s">
        <v>4</v>
      </c>
      <c r="B6" s="171" t="s">
        <v>278</v>
      </c>
      <c r="C6" s="171" t="s">
        <v>5</v>
      </c>
      <c r="D6" s="168" t="s">
        <v>277</v>
      </c>
      <c r="E6" s="168"/>
      <c r="F6" s="168"/>
      <c r="G6" s="169"/>
    </row>
    <row r="7" spans="1:7" ht="12.75">
      <c r="A7" s="170" t="s">
        <v>4</v>
      </c>
      <c r="B7" s="171" t="s">
        <v>6</v>
      </c>
      <c r="C7" s="171" t="s">
        <v>5</v>
      </c>
      <c r="D7" s="140" t="s">
        <v>7</v>
      </c>
      <c r="E7" s="21" t="s">
        <v>8</v>
      </c>
      <c r="F7" s="21" t="s">
        <v>9</v>
      </c>
      <c r="G7" s="22" t="s">
        <v>10</v>
      </c>
    </row>
    <row r="8" spans="1:7" ht="12.75">
      <c r="A8" s="41" t="s">
        <v>11</v>
      </c>
      <c r="B8" s="31">
        <f>SUM(B9:B11)</f>
        <v>111.62</v>
      </c>
      <c r="C8" s="141" t="s">
        <v>12</v>
      </c>
      <c r="D8" s="142">
        <f>SUM(E8:F8)</f>
        <v>111.619651</v>
      </c>
      <c r="E8" s="143">
        <f>SUM(E9:E32)</f>
        <v>111.619651</v>
      </c>
      <c r="F8" s="143">
        <v>0</v>
      </c>
      <c r="G8" s="144"/>
    </row>
    <row r="9" spans="1:7" ht="13.5" customHeight="1">
      <c r="A9" s="41" t="s">
        <v>13</v>
      </c>
      <c r="B9" s="31">
        <v>111.62</v>
      </c>
      <c r="C9" s="40" t="s">
        <v>14</v>
      </c>
      <c r="D9" s="31">
        <f aca="true" t="shared" si="0" ref="D9:D32">SUM(E9:G9)</f>
        <v>32.966568</v>
      </c>
      <c r="E9" s="31">
        <v>32.966568</v>
      </c>
      <c r="F9" s="31"/>
      <c r="G9" s="145"/>
    </row>
    <row r="10" spans="1:7" ht="13.5" customHeight="1">
      <c r="A10" s="41" t="s">
        <v>15</v>
      </c>
      <c r="B10" s="31"/>
      <c r="C10" s="40" t="s">
        <v>16</v>
      </c>
      <c r="D10" s="31">
        <f t="shared" si="0"/>
        <v>0</v>
      </c>
      <c r="E10" s="31"/>
      <c r="F10" s="31"/>
      <c r="G10" s="145"/>
    </row>
    <row r="11" spans="1:7" ht="13.5" customHeight="1">
      <c r="A11" s="41" t="s">
        <v>17</v>
      </c>
      <c r="B11" s="31"/>
      <c r="C11" s="40" t="s">
        <v>18</v>
      </c>
      <c r="D11" s="31">
        <f t="shared" si="0"/>
        <v>0</v>
      </c>
      <c r="E11" s="31"/>
      <c r="F11" s="31"/>
      <c r="G11" s="145"/>
    </row>
    <row r="12" spans="1:7" ht="13.5" customHeight="1">
      <c r="A12" s="41"/>
      <c r="B12" s="31"/>
      <c r="C12" s="40" t="s">
        <v>19</v>
      </c>
      <c r="D12" s="31">
        <f t="shared" si="0"/>
        <v>0</v>
      </c>
      <c r="E12" s="31"/>
      <c r="F12" s="31"/>
      <c r="G12" s="145"/>
    </row>
    <row r="13" spans="1:7" ht="13.5" customHeight="1">
      <c r="A13" s="41"/>
      <c r="B13" s="31"/>
      <c r="C13" s="40" t="s">
        <v>20</v>
      </c>
      <c r="D13" s="31">
        <f t="shared" si="0"/>
        <v>0</v>
      </c>
      <c r="E13" s="31"/>
      <c r="F13" s="31"/>
      <c r="G13" s="145"/>
    </row>
    <row r="14" spans="1:7" ht="13.5" customHeight="1">
      <c r="A14" s="41"/>
      <c r="B14" s="31"/>
      <c r="C14" s="40" t="s">
        <v>21</v>
      </c>
      <c r="D14" s="31">
        <f t="shared" si="0"/>
        <v>0</v>
      </c>
      <c r="E14" s="31"/>
      <c r="F14" s="31"/>
      <c r="G14" s="145"/>
    </row>
    <row r="15" spans="1:7" ht="13.5" customHeight="1">
      <c r="A15" s="41"/>
      <c r="B15" s="31"/>
      <c r="C15" s="40" t="s">
        <v>22</v>
      </c>
      <c r="D15" s="31">
        <f t="shared" si="0"/>
        <v>0</v>
      </c>
      <c r="E15" s="31"/>
      <c r="F15" s="31"/>
      <c r="G15" s="145"/>
    </row>
    <row r="16" spans="1:7" ht="13.5" customHeight="1">
      <c r="A16" s="41"/>
      <c r="B16" s="31"/>
      <c r="C16" s="40" t="s">
        <v>23</v>
      </c>
      <c r="D16" s="31">
        <f t="shared" si="0"/>
        <v>14.507136</v>
      </c>
      <c r="E16" s="31">
        <v>14.507136</v>
      </c>
      <c r="F16" s="31"/>
      <c r="G16" s="145"/>
    </row>
    <row r="17" spans="1:7" ht="13.5" customHeight="1">
      <c r="A17" s="41"/>
      <c r="B17" s="31"/>
      <c r="C17" s="40" t="s">
        <v>24</v>
      </c>
      <c r="D17" s="31">
        <f t="shared" si="0"/>
        <v>6.225979</v>
      </c>
      <c r="E17" s="31">
        <v>6.225979</v>
      </c>
      <c r="F17" s="31"/>
      <c r="G17" s="145"/>
    </row>
    <row r="18" spans="1:7" ht="13.5" customHeight="1">
      <c r="A18" s="41"/>
      <c r="B18" s="31"/>
      <c r="C18" s="40" t="s">
        <v>25</v>
      </c>
      <c r="D18" s="31">
        <f t="shared" si="0"/>
        <v>0</v>
      </c>
      <c r="E18" s="31"/>
      <c r="F18" s="31"/>
      <c r="G18" s="145"/>
    </row>
    <row r="19" spans="1:7" ht="13.5" customHeight="1">
      <c r="A19" s="41"/>
      <c r="B19" s="31"/>
      <c r="C19" s="40" t="s">
        <v>26</v>
      </c>
      <c r="D19" s="31">
        <f t="shared" si="0"/>
        <v>0</v>
      </c>
      <c r="E19" s="31"/>
      <c r="F19" s="31"/>
      <c r="G19" s="145"/>
    </row>
    <row r="20" spans="1:7" ht="13.5" customHeight="1">
      <c r="A20" s="41"/>
      <c r="B20" s="31"/>
      <c r="C20" s="40" t="s">
        <v>27</v>
      </c>
      <c r="D20" s="31">
        <f t="shared" si="0"/>
        <v>50.6664</v>
      </c>
      <c r="E20" s="31">
        <v>50.6664</v>
      </c>
      <c r="F20" s="31"/>
      <c r="G20" s="145"/>
    </row>
    <row r="21" spans="1:7" ht="13.5" customHeight="1">
      <c r="A21" s="41"/>
      <c r="B21" s="31"/>
      <c r="C21" s="40" t="s">
        <v>28</v>
      </c>
      <c r="D21" s="31">
        <f t="shared" si="0"/>
        <v>0</v>
      </c>
      <c r="E21" s="31"/>
      <c r="F21" s="31"/>
      <c r="G21" s="145"/>
    </row>
    <row r="22" spans="1:7" ht="13.5" customHeight="1">
      <c r="A22" s="41"/>
      <c r="B22" s="31"/>
      <c r="C22" s="40" t="s">
        <v>29</v>
      </c>
      <c r="D22" s="31">
        <f t="shared" si="0"/>
        <v>0</v>
      </c>
      <c r="E22" s="31"/>
      <c r="F22" s="31"/>
      <c r="G22" s="145"/>
    </row>
    <row r="23" spans="1:7" ht="13.5" customHeight="1">
      <c r="A23" s="41"/>
      <c r="B23" s="24"/>
      <c r="C23" s="40" t="s">
        <v>30</v>
      </c>
      <c r="D23" s="31">
        <f t="shared" si="0"/>
        <v>0</v>
      </c>
      <c r="E23" s="31"/>
      <c r="F23" s="31"/>
      <c r="G23" s="145"/>
    </row>
    <row r="24" spans="1:7" ht="13.5" customHeight="1">
      <c r="A24" s="41"/>
      <c r="B24" s="24"/>
      <c r="C24" s="40" t="s">
        <v>31</v>
      </c>
      <c r="D24" s="31">
        <f t="shared" si="0"/>
        <v>0</v>
      </c>
      <c r="E24" s="31"/>
      <c r="F24" s="31"/>
      <c r="G24" s="145"/>
    </row>
    <row r="25" spans="1:7" ht="13.5" customHeight="1">
      <c r="A25" s="41"/>
      <c r="B25" s="24"/>
      <c r="C25" s="40" t="s">
        <v>32</v>
      </c>
      <c r="D25" s="31">
        <f t="shared" si="0"/>
        <v>0</v>
      </c>
      <c r="E25" s="31"/>
      <c r="F25" s="31"/>
      <c r="G25" s="145"/>
    </row>
    <row r="26" spans="1:7" ht="13.5" customHeight="1">
      <c r="A26" s="41"/>
      <c r="B26" s="24"/>
      <c r="C26" s="42" t="s">
        <v>33</v>
      </c>
      <c r="D26" s="31">
        <f t="shared" si="0"/>
        <v>0</v>
      </c>
      <c r="E26" s="31"/>
      <c r="F26" s="31"/>
      <c r="G26" s="145"/>
    </row>
    <row r="27" spans="1:7" ht="13.5" customHeight="1">
      <c r="A27" s="41"/>
      <c r="B27" s="24"/>
      <c r="C27" s="42" t="s">
        <v>34</v>
      </c>
      <c r="D27" s="31">
        <f t="shared" si="0"/>
        <v>7.253568</v>
      </c>
      <c r="E27" s="31">
        <v>7.253568</v>
      </c>
      <c r="F27" s="31"/>
      <c r="G27" s="145"/>
    </row>
    <row r="28" spans="1:7" ht="13.5" customHeight="1">
      <c r="A28" s="146"/>
      <c r="B28" s="31"/>
      <c r="C28" s="42" t="s">
        <v>35</v>
      </c>
      <c r="D28" s="31">
        <f t="shared" si="0"/>
        <v>0</v>
      </c>
      <c r="E28" s="31"/>
      <c r="F28" s="31"/>
      <c r="G28" s="145"/>
    </row>
    <row r="29" spans="1:7" ht="13.5" customHeight="1">
      <c r="A29" s="146"/>
      <c r="B29" s="31"/>
      <c r="C29" s="42" t="s">
        <v>36</v>
      </c>
      <c r="D29" s="31">
        <f t="shared" si="0"/>
        <v>0</v>
      </c>
      <c r="E29" s="31"/>
      <c r="F29" s="31"/>
      <c r="G29" s="145"/>
    </row>
    <row r="30" spans="1:7" ht="13.5" customHeight="1">
      <c r="A30" s="41"/>
      <c r="B30" s="24"/>
      <c r="C30" s="42" t="s">
        <v>37</v>
      </c>
      <c r="D30" s="31">
        <f t="shared" si="0"/>
        <v>0</v>
      </c>
      <c r="E30" s="31"/>
      <c r="F30" s="31"/>
      <c r="G30" s="145"/>
    </row>
    <row r="31" spans="1:7" ht="13.5" customHeight="1">
      <c r="A31" s="41" t="s">
        <v>38</v>
      </c>
      <c r="B31" s="31">
        <f>SUM(B32:B34)</f>
        <v>0</v>
      </c>
      <c r="C31" s="42" t="s">
        <v>39</v>
      </c>
      <c r="D31" s="31">
        <f t="shared" si="0"/>
        <v>0</v>
      </c>
      <c r="E31" s="31"/>
      <c r="F31" s="31"/>
      <c r="G31" s="145"/>
    </row>
    <row r="32" spans="1:7" ht="13.5" customHeight="1">
      <c r="A32" s="41" t="s">
        <v>40</v>
      </c>
      <c r="B32" s="31"/>
      <c r="C32" s="42" t="s">
        <v>41</v>
      </c>
      <c r="D32" s="31">
        <f t="shared" si="0"/>
        <v>0</v>
      </c>
      <c r="E32" s="31"/>
      <c r="F32" s="31"/>
      <c r="G32" s="145"/>
    </row>
    <row r="33" spans="1:7" ht="13.5" customHeight="1">
      <c r="A33" s="41" t="s">
        <v>42</v>
      </c>
      <c r="B33" s="31"/>
      <c r="C33" s="147" t="s">
        <v>43</v>
      </c>
      <c r="D33" s="31">
        <f>SUM(E34:F34)</f>
        <v>0</v>
      </c>
      <c r="E33" s="31">
        <f>SUM(E9:E32)</f>
        <v>111.619651</v>
      </c>
      <c r="F33" s="31">
        <f>SUM(F9:F32)</f>
        <v>0</v>
      </c>
      <c r="G33" s="33">
        <f>SUM(G9:G32)</f>
        <v>0</v>
      </c>
    </row>
    <row r="34" spans="1:7" ht="13.5" customHeight="1">
      <c r="A34" s="41" t="s">
        <v>17</v>
      </c>
      <c r="B34" s="31"/>
      <c r="C34" s="28"/>
      <c r="D34" s="148"/>
      <c r="E34" s="31"/>
      <c r="F34" s="31"/>
      <c r="G34" s="145"/>
    </row>
    <row r="35" spans="1:7" ht="13.5" customHeight="1">
      <c r="A35" s="149" t="s">
        <v>44</v>
      </c>
      <c r="B35" s="150">
        <f>B8+B31</f>
        <v>111.62</v>
      </c>
      <c r="C35" s="151" t="s">
        <v>45</v>
      </c>
      <c r="D35" s="150">
        <f>SUM(E35:G35)</f>
        <v>111.619651</v>
      </c>
      <c r="E35" s="150">
        <f>E33</f>
        <v>111.619651</v>
      </c>
      <c r="F35" s="150">
        <f>F33</f>
        <v>0</v>
      </c>
      <c r="G35" s="152">
        <f>G33</f>
        <v>0</v>
      </c>
    </row>
    <row r="36" spans="1:7" ht="30" customHeight="1">
      <c r="A36" s="162" t="s">
        <v>46</v>
      </c>
      <c r="B36" s="162"/>
      <c r="C36" s="162"/>
      <c r="D36" s="162"/>
      <c r="E36" s="162"/>
      <c r="F36" s="162"/>
      <c r="G36" s="162"/>
    </row>
    <row r="37" spans="1:7" ht="16.5" customHeight="1">
      <c r="A37" s="162"/>
      <c r="B37" s="162"/>
      <c r="C37" s="162"/>
      <c r="D37" s="162"/>
      <c r="E37" s="162"/>
      <c r="F37" s="162"/>
      <c r="G37" s="16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72" t="s">
        <v>47</v>
      </c>
      <c r="B1" s="173"/>
      <c r="C1" s="173"/>
      <c r="D1" s="173"/>
      <c r="E1" s="173"/>
    </row>
    <row r="2" spans="1:6" ht="54" customHeight="1">
      <c r="A2" s="174" t="s">
        <v>280</v>
      </c>
      <c r="B2" s="175"/>
      <c r="C2" s="175"/>
      <c r="D2" s="175"/>
      <c r="E2" s="175"/>
      <c r="F2" s="115"/>
    </row>
    <row r="3" spans="2:5" s="88" customFormat="1" ht="23.25" customHeight="1" thickBot="1">
      <c r="B3" s="176" t="s">
        <v>1</v>
      </c>
      <c r="C3" s="176"/>
      <c r="D3" s="176"/>
      <c r="E3" s="176"/>
    </row>
    <row r="4" spans="1:5" s="114" customFormat="1" ht="20.25" customHeight="1">
      <c r="A4" s="179" t="s">
        <v>48</v>
      </c>
      <c r="B4" s="177" t="s">
        <v>49</v>
      </c>
      <c r="C4" s="177" t="s">
        <v>276</v>
      </c>
      <c r="D4" s="177"/>
      <c r="E4" s="178"/>
    </row>
    <row r="5" spans="1:5" s="114" customFormat="1" ht="20.25" customHeight="1">
      <c r="A5" s="180"/>
      <c r="B5" s="181"/>
      <c r="C5" s="90" t="s">
        <v>50</v>
      </c>
      <c r="D5" s="90" t="s">
        <v>51</v>
      </c>
      <c r="E5" s="92" t="s">
        <v>52</v>
      </c>
    </row>
    <row r="6" spans="1:5" s="114" customFormat="1" ht="20.25" customHeight="1">
      <c r="A6" s="59"/>
      <c r="B6" s="93" t="s">
        <v>53</v>
      </c>
      <c r="C6" s="116">
        <f>D6+E6</f>
        <v>111.619651</v>
      </c>
      <c r="D6" s="117">
        <f>D7+D12+D16+D20+D22</f>
        <v>111.619651</v>
      </c>
      <c r="E6" s="118"/>
    </row>
    <row r="7" spans="1:5" s="114" customFormat="1" ht="20.25" customHeight="1">
      <c r="A7" s="119">
        <v>201</v>
      </c>
      <c r="B7" s="120" t="s">
        <v>54</v>
      </c>
      <c r="C7" s="116">
        <f>SUM(D7:E7)</f>
        <v>32.966568</v>
      </c>
      <c r="D7" s="117">
        <f>+D8++D10</f>
        <v>32.966568</v>
      </c>
      <c r="E7" s="121"/>
    </row>
    <row r="8" spans="1:5" s="114" customFormat="1" ht="20.25" customHeight="1">
      <c r="A8" s="123">
        <v>20103</v>
      </c>
      <c r="B8" s="125" t="s">
        <v>55</v>
      </c>
      <c r="C8" s="122">
        <f>SUM(C9:C9)</f>
        <v>31.660896</v>
      </c>
      <c r="D8" s="122">
        <f>SUM(D9:D9)</f>
        <v>31.660896</v>
      </c>
      <c r="E8" s="118"/>
    </row>
    <row r="9" spans="1:5" s="114" customFormat="1" ht="20.25" customHeight="1">
      <c r="A9" s="123">
        <v>2010350</v>
      </c>
      <c r="B9" s="124" t="s">
        <v>56</v>
      </c>
      <c r="C9" s="116">
        <f aca="true" t="shared" si="0" ref="C9:C24">SUM(D9:E9)</f>
        <v>31.660896</v>
      </c>
      <c r="D9" s="122">
        <v>31.660896</v>
      </c>
      <c r="E9" s="118"/>
    </row>
    <row r="10" spans="1:5" s="114" customFormat="1" ht="20.25" customHeight="1">
      <c r="A10" s="126">
        <v>20136</v>
      </c>
      <c r="B10" s="128" t="s">
        <v>57</v>
      </c>
      <c r="C10" s="116">
        <f t="shared" si="0"/>
        <v>1.305672</v>
      </c>
      <c r="D10" s="122">
        <f>D11</f>
        <v>1.305672</v>
      </c>
      <c r="E10" s="118"/>
    </row>
    <row r="11" spans="1:5" s="114" customFormat="1" ht="20.25" customHeight="1">
      <c r="A11" s="126">
        <v>2013699</v>
      </c>
      <c r="B11" s="65" t="s">
        <v>57</v>
      </c>
      <c r="C11" s="116">
        <f t="shared" si="0"/>
        <v>1.305672</v>
      </c>
      <c r="D11" s="122">
        <v>1.305672</v>
      </c>
      <c r="E11" s="118"/>
    </row>
    <row r="12" spans="1:5" s="114" customFormat="1" ht="20.25" customHeight="1">
      <c r="A12" s="126">
        <v>208</v>
      </c>
      <c r="B12" s="129" t="s">
        <v>58</v>
      </c>
      <c r="C12" s="116">
        <f t="shared" si="0"/>
        <v>14.507136</v>
      </c>
      <c r="D12" s="122">
        <f>D13</f>
        <v>14.507136</v>
      </c>
      <c r="E12" s="118"/>
    </row>
    <row r="13" spans="1:5" s="114" customFormat="1" ht="20.25" customHeight="1">
      <c r="A13" s="126">
        <v>20805</v>
      </c>
      <c r="B13" s="128" t="s">
        <v>59</v>
      </c>
      <c r="C13" s="116">
        <f t="shared" si="0"/>
        <v>14.507136</v>
      </c>
      <c r="D13" s="122">
        <f>SUM(D14:D15)</f>
        <v>14.507136</v>
      </c>
      <c r="E13" s="130"/>
    </row>
    <row r="14" spans="1:5" s="114" customFormat="1" ht="20.25" customHeight="1">
      <c r="A14" s="126">
        <v>2080505</v>
      </c>
      <c r="B14" s="127" t="s">
        <v>60</v>
      </c>
      <c r="C14" s="116">
        <f t="shared" si="0"/>
        <v>9.671424</v>
      </c>
      <c r="D14" s="122">
        <v>9.671424</v>
      </c>
      <c r="E14" s="130"/>
    </row>
    <row r="15" spans="1:5" s="114" customFormat="1" ht="20.25" customHeight="1">
      <c r="A15" s="126">
        <v>2080506</v>
      </c>
      <c r="B15" s="65" t="s">
        <v>61</v>
      </c>
      <c r="C15" s="116">
        <f t="shared" si="0"/>
        <v>4.835712</v>
      </c>
      <c r="D15" s="122">
        <v>4.835712</v>
      </c>
      <c r="E15" s="130"/>
    </row>
    <row r="16" spans="1:5" s="114" customFormat="1" ht="20.25" customHeight="1">
      <c r="A16" s="126">
        <v>210</v>
      </c>
      <c r="B16" s="129" t="s">
        <v>62</v>
      </c>
      <c r="C16" s="116">
        <f t="shared" si="0"/>
        <v>6.225979000000001</v>
      </c>
      <c r="D16" s="122">
        <f>D17</f>
        <v>6.225979000000001</v>
      </c>
      <c r="E16" s="130"/>
    </row>
    <row r="17" spans="1:5" s="114" customFormat="1" ht="20.25" customHeight="1">
      <c r="A17" s="126">
        <v>21011</v>
      </c>
      <c r="B17" s="129" t="s">
        <v>281</v>
      </c>
      <c r="C17" s="116">
        <f t="shared" si="0"/>
        <v>6.225979000000001</v>
      </c>
      <c r="D17" s="122">
        <f>SUM(D18:D19)</f>
        <v>6.225979000000001</v>
      </c>
      <c r="E17" s="130"/>
    </row>
    <row r="18" spans="1:5" s="114" customFormat="1" ht="20.25" customHeight="1">
      <c r="A18" s="131">
        <v>2101102</v>
      </c>
      <c r="B18" s="127" t="s">
        <v>63</v>
      </c>
      <c r="C18" s="116">
        <f t="shared" si="0"/>
        <v>5.137944</v>
      </c>
      <c r="D18" s="122">
        <v>5.137944</v>
      </c>
      <c r="E18" s="130"/>
    </row>
    <row r="19" spans="1:5" s="114" customFormat="1" ht="20.25" customHeight="1">
      <c r="A19" s="131">
        <v>2101199</v>
      </c>
      <c r="B19" s="128" t="s">
        <v>282</v>
      </c>
      <c r="C19" s="116">
        <f t="shared" si="0"/>
        <v>1.088035</v>
      </c>
      <c r="D19" s="122">
        <v>1.088035</v>
      </c>
      <c r="E19" s="130"/>
    </row>
    <row r="20" spans="1:5" s="114" customFormat="1" ht="20.25" customHeight="1">
      <c r="A20" s="131">
        <v>213</v>
      </c>
      <c r="B20" s="128" t="s">
        <v>64</v>
      </c>
      <c r="C20" s="116">
        <f t="shared" si="0"/>
        <v>50.6664</v>
      </c>
      <c r="D20" s="122">
        <f>D21</f>
        <v>50.6664</v>
      </c>
      <c r="E20" s="130"/>
    </row>
    <row r="21" spans="1:5" s="114" customFormat="1" ht="20.25" customHeight="1">
      <c r="A21" s="131">
        <v>2130104</v>
      </c>
      <c r="B21" s="127" t="s">
        <v>56</v>
      </c>
      <c r="C21" s="116">
        <f t="shared" si="0"/>
        <v>50.6664</v>
      </c>
      <c r="D21" s="122">
        <v>50.6664</v>
      </c>
      <c r="E21" s="130"/>
    </row>
    <row r="22" spans="1:5" s="114" customFormat="1" ht="20.25" customHeight="1">
      <c r="A22" s="132">
        <v>221</v>
      </c>
      <c r="B22" s="133" t="s">
        <v>65</v>
      </c>
      <c r="C22" s="116">
        <f t="shared" si="0"/>
        <v>7.253568</v>
      </c>
      <c r="D22" s="122">
        <v>7.253568</v>
      </c>
      <c r="E22" s="134"/>
    </row>
    <row r="23" spans="1:5" s="114" customFormat="1" ht="20.25" customHeight="1">
      <c r="A23" s="132">
        <v>22102</v>
      </c>
      <c r="B23" s="133" t="s">
        <v>66</v>
      </c>
      <c r="C23" s="116">
        <f t="shared" si="0"/>
        <v>7.253568</v>
      </c>
      <c r="D23" s="122">
        <v>7.253568</v>
      </c>
      <c r="E23" s="134"/>
    </row>
    <row r="24" spans="1:5" s="114" customFormat="1" ht="20.25" customHeight="1" thickBot="1">
      <c r="A24" s="135">
        <v>2210201</v>
      </c>
      <c r="B24" s="136" t="s">
        <v>67</v>
      </c>
      <c r="C24" s="137">
        <f t="shared" si="0"/>
        <v>7.253568</v>
      </c>
      <c r="D24" s="138">
        <v>7.253568</v>
      </c>
      <c r="E24" s="139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1">
      <selection activeCell="E17" sqref="E17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72" t="s">
        <v>68</v>
      </c>
      <c r="B1" s="173"/>
      <c r="C1" s="173"/>
      <c r="D1" s="173"/>
    </row>
    <row r="2" spans="1:6" ht="72.75" customHeight="1">
      <c r="A2" s="182" t="s">
        <v>284</v>
      </c>
      <c r="B2" s="182"/>
      <c r="C2" s="182"/>
      <c r="D2" s="182"/>
      <c r="E2" s="182"/>
      <c r="F2" s="182"/>
    </row>
    <row r="3" spans="1:6" ht="18.75">
      <c r="A3" s="88"/>
      <c r="B3" s="88"/>
      <c r="C3" s="176" t="s">
        <v>1</v>
      </c>
      <c r="D3" s="176"/>
      <c r="E3" s="176"/>
      <c r="F3" s="176"/>
    </row>
    <row r="4" spans="1:6" ht="18.75" customHeight="1">
      <c r="A4" s="179" t="s">
        <v>48</v>
      </c>
      <c r="B4" s="177"/>
      <c r="C4" s="177" t="s">
        <v>69</v>
      </c>
      <c r="D4" s="177" t="s">
        <v>283</v>
      </c>
      <c r="E4" s="177"/>
      <c r="F4" s="178"/>
    </row>
    <row r="5" spans="1:6" ht="23.25" customHeight="1">
      <c r="A5" s="89" t="s">
        <v>70</v>
      </c>
      <c r="B5" s="90" t="s">
        <v>71</v>
      </c>
      <c r="C5" s="181"/>
      <c r="D5" s="91" t="s">
        <v>50</v>
      </c>
      <c r="E5" s="90" t="s">
        <v>72</v>
      </c>
      <c r="F5" s="92" t="s">
        <v>73</v>
      </c>
    </row>
    <row r="6" spans="1:6" ht="15.75">
      <c r="A6" s="59">
        <v>301</v>
      </c>
      <c r="B6" s="93"/>
      <c r="C6" s="94" t="s">
        <v>74</v>
      </c>
      <c r="D6" s="95">
        <f aca="true" t="shared" si="0" ref="D6:D16">SUM(E6:F6)</f>
        <v>93.65308300000001</v>
      </c>
      <c r="E6" s="96">
        <f>SUM(E7:E18)</f>
        <v>93.65308300000001</v>
      </c>
      <c r="F6" s="97">
        <f>SUM(F7:F18)</f>
        <v>0</v>
      </c>
    </row>
    <row r="7" spans="1:6" ht="15.75">
      <c r="A7" s="98"/>
      <c r="B7" s="99">
        <v>30101</v>
      </c>
      <c r="C7" s="100" t="s">
        <v>75</v>
      </c>
      <c r="D7" s="95">
        <f t="shared" si="0"/>
        <v>22.9656</v>
      </c>
      <c r="E7" s="96">
        <v>22.9656</v>
      </c>
      <c r="F7" s="97"/>
    </row>
    <row r="8" spans="1:6" ht="15.75">
      <c r="A8" s="98"/>
      <c r="B8" s="99">
        <v>30102</v>
      </c>
      <c r="C8" s="100" t="s">
        <v>76</v>
      </c>
      <c r="D8" s="95">
        <f t="shared" si="0"/>
        <v>7.1028</v>
      </c>
      <c r="E8" s="96">
        <v>7.1028</v>
      </c>
      <c r="F8" s="97"/>
    </row>
    <row r="9" spans="1:6" ht="15.75">
      <c r="A9" s="98"/>
      <c r="B9" s="99">
        <v>30103</v>
      </c>
      <c r="C9" s="100" t="s">
        <v>77</v>
      </c>
      <c r="D9" s="95"/>
      <c r="E9" s="96"/>
      <c r="F9" s="97"/>
    </row>
    <row r="10" spans="1:6" ht="15.75">
      <c r="A10" s="98"/>
      <c r="B10" s="99">
        <v>30107</v>
      </c>
      <c r="C10" s="100" t="s">
        <v>285</v>
      </c>
      <c r="D10" s="95">
        <f t="shared" si="0"/>
        <v>35.598</v>
      </c>
      <c r="E10" s="96">
        <v>35.598</v>
      </c>
      <c r="F10" s="97"/>
    </row>
    <row r="11" spans="1:6" ht="15.75">
      <c r="A11" s="98"/>
      <c r="B11" s="99">
        <v>30108</v>
      </c>
      <c r="C11" s="100" t="s">
        <v>78</v>
      </c>
      <c r="D11" s="95">
        <f t="shared" si="0"/>
        <v>9.671424</v>
      </c>
      <c r="E11" s="96">
        <v>9.671424</v>
      </c>
      <c r="F11" s="97"/>
    </row>
    <row r="12" spans="1:6" ht="15.75">
      <c r="A12" s="59"/>
      <c r="B12" s="99">
        <v>30109</v>
      </c>
      <c r="C12" s="100" t="s">
        <v>79</v>
      </c>
      <c r="D12" s="95">
        <f t="shared" si="0"/>
        <v>4.835712</v>
      </c>
      <c r="E12" s="96">
        <v>4.835712</v>
      </c>
      <c r="F12" s="97"/>
    </row>
    <row r="13" spans="1:6" ht="15.75">
      <c r="A13" s="59"/>
      <c r="B13" s="99">
        <v>30110</v>
      </c>
      <c r="C13" s="100" t="s">
        <v>80</v>
      </c>
      <c r="D13" s="95">
        <f t="shared" si="0"/>
        <v>5.137944</v>
      </c>
      <c r="E13" s="96">
        <v>5.137944</v>
      </c>
      <c r="F13" s="97"/>
    </row>
    <row r="14" spans="1:6" ht="15.75">
      <c r="A14" s="59"/>
      <c r="B14" s="101">
        <v>30111</v>
      </c>
      <c r="C14" s="102" t="s">
        <v>81</v>
      </c>
      <c r="D14" s="95"/>
      <c r="E14" s="103"/>
      <c r="F14" s="104"/>
    </row>
    <row r="15" spans="1:6" ht="15.75">
      <c r="A15" s="59"/>
      <c r="B15" s="99">
        <v>30112</v>
      </c>
      <c r="C15" s="100" t="s">
        <v>82</v>
      </c>
      <c r="D15" s="95">
        <f t="shared" si="0"/>
        <v>1.088035</v>
      </c>
      <c r="E15" s="105">
        <v>1.088035</v>
      </c>
      <c r="F15" s="97"/>
    </row>
    <row r="16" spans="1:6" ht="15.75">
      <c r="A16" s="59"/>
      <c r="B16" s="99">
        <v>30113</v>
      </c>
      <c r="C16" s="100" t="s">
        <v>83</v>
      </c>
      <c r="D16" s="95">
        <f t="shared" si="0"/>
        <v>7.253568</v>
      </c>
      <c r="E16" s="105">
        <v>7.253568</v>
      </c>
      <c r="F16" s="97"/>
    </row>
    <row r="17" spans="1:6" ht="15.75">
      <c r="A17" s="59"/>
      <c r="B17" s="99">
        <v>30114</v>
      </c>
      <c r="C17" s="100" t="s">
        <v>84</v>
      </c>
      <c r="D17" s="95"/>
      <c r="E17" s="96"/>
      <c r="F17" s="97"/>
    </row>
    <row r="18" spans="1:6" ht="15.75">
      <c r="A18" s="59"/>
      <c r="B18" s="99">
        <v>30199</v>
      </c>
      <c r="C18" s="100" t="s">
        <v>85</v>
      </c>
      <c r="D18" s="95"/>
      <c r="E18" s="96"/>
      <c r="F18" s="97"/>
    </row>
    <row r="19" spans="1:6" ht="15.75">
      <c r="A19" s="98">
        <v>302</v>
      </c>
      <c r="B19" s="106"/>
      <c r="C19" s="107" t="s">
        <v>86</v>
      </c>
      <c r="D19" s="95">
        <f>SUM(E19:F19)</f>
        <v>17.516568000000003</v>
      </c>
      <c r="E19" s="96"/>
      <c r="F19" s="97">
        <f>SUM(F20:F47)</f>
        <v>17.516568000000003</v>
      </c>
    </row>
    <row r="20" spans="1:6" ht="15.75">
      <c r="A20" s="59"/>
      <c r="B20" s="106" t="s">
        <v>87</v>
      </c>
      <c r="C20" s="108" t="s">
        <v>88</v>
      </c>
      <c r="D20" s="95">
        <f>SUM(E20:F20)</f>
        <v>6.855672</v>
      </c>
      <c r="E20" s="96"/>
      <c r="F20" s="97">
        <v>6.855672</v>
      </c>
    </row>
    <row r="21" spans="1:6" ht="15.75">
      <c r="A21" s="59"/>
      <c r="B21" s="106" t="s">
        <v>89</v>
      </c>
      <c r="C21" s="108" t="s">
        <v>90</v>
      </c>
      <c r="D21" s="95"/>
      <c r="E21" s="96"/>
      <c r="F21" s="97"/>
    </row>
    <row r="22" spans="1:6" ht="15.75">
      <c r="A22" s="59"/>
      <c r="B22" s="106" t="s">
        <v>91</v>
      </c>
      <c r="C22" s="108" t="s">
        <v>92</v>
      </c>
      <c r="D22" s="95"/>
      <c r="E22" s="96"/>
      <c r="F22" s="97"/>
    </row>
    <row r="23" spans="1:6" ht="15.75">
      <c r="A23" s="59"/>
      <c r="B23" s="106" t="s">
        <v>93</v>
      </c>
      <c r="C23" s="108" t="s">
        <v>94</v>
      </c>
      <c r="D23" s="95"/>
      <c r="E23" s="96"/>
      <c r="F23" s="97"/>
    </row>
    <row r="24" spans="1:6" ht="15.75">
      <c r="A24" s="59"/>
      <c r="B24" s="106" t="s">
        <v>95</v>
      </c>
      <c r="C24" s="108" t="s">
        <v>96</v>
      </c>
      <c r="D24" s="95">
        <f>SUM(E24:F24)</f>
        <v>0.2</v>
      </c>
      <c r="E24" s="96"/>
      <c r="F24" s="97">
        <v>0.2</v>
      </c>
    </row>
    <row r="25" spans="1:6" ht="15.75">
      <c r="A25" s="59"/>
      <c r="B25" s="106" t="s">
        <v>97</v>
      </c>
      <c r="C25" s="108" t="s">
        <v>98</v>
      </c>
      <c r="D25" s="95">
        <f>SUM(E25:F25)</f>
        <v>4</v>
      </c>
      <c r="E25" s="96"/>
      <c r="F25" s="97">
        <v>4</v>
      </c>
    </row>
    <row r="26" spans="1:6" ht="15.75">
      <c r="A26" s="59"/>
      <c r="B26" s="106" t="s">
        <v>99</v>
      </c>
      <c r="C26" s="108" t="s">
        <v>100</v>
      </c>
      <c r="D26" s="95">
        <v>0.1</v>
      </c>
      <c r="E26" s="96"/>
      <c r="F26" s="97"/>
    </row>
    <row r="27" spans="1:6" ht="15.75">
      <c r="A27" s="59"/>
      <c r="B27" s="106" t="s">
        <v>101</v>
      </c>
      <c r="C27" s="108" t="s">
        <v>102</v>
      </c>
      <c r="D27" s="95"/>
      <c r="E27" s="96"/>
      <c r="F27" s="97"/>
    </row>
    <row r="28" spans="1:6" ht="15.75">
      <c r="A28" s="59"/>
      <c r="B28" s="106" t="s">
        <v>103</v>
      </c>
      <c r="C28" s="108" t="s">
        <v>104</v>
      </c>
      <c r="D28" s="95"/>
      <c r="E28" s="96"/>
      <c r="F28" s="97"/>
    </row>
    <row r="29" spans="1:6" ht="15.75">
      <c r="A29" s="59"/>
      <c r="B29" s="106" t="s">
        <v>105</v>
      </c>
      <c r="C29" s="108" t="s">
        <v>106</v>
      </c>
      <c r="D29" s="95">
        <f>SUM(E29:F29)</f>
        <v>0.4</v>
      </c>
      <c r="E29" s="96"/>
      <c r="F29" s="97">
        <v>0.4</v>
      </c>
    </row>
    <row r="30" spans="1:6" ht="15.75">
      <c r="A30" s="59"/>
      <c r="B30" s="106" t="s">
        <v>107</v>
      </c>
      <c r="C30" s="108" t="s">
        <v>108</v>
      </c>
      <c r="D30" s="95"/>
      <c r="E30" s="96"/>
      <c r="F30" s="97"/>
    </row>
    <row r="31" spans="1:6" ht="15.75">
      <c r="A31" s="59"/>
      <c r="B31" s="106" t="s">
        <v>109</v>
      </c>
      <c r="C31" s="108" t="s">
        <v>110</v>
      </c>
      <c r="D31" s="95"/>
      <c r="E31" s="96"/>
      <c r="F31" s="97"/>
    </row>
    <row r="32" spans="1:6" ht="15.75">
      <c r="A32" s="59"/>
      <c r="B32" s="106" t="s">
        <v>111</v>
      </c>
      <c r="C32" s="108" t="s">
        <v>112</v>
      </c>
      <c r="D32" s="95"/>
      <c r="E32" s="96"/>
      <c r="F32" s="97"/>
    </row>
    <row r="33" spans="1:6" ht="15.75">
      <c r="A33" s="59"/>
      <c r="B33" s="106" t="s">
        <v>113</v>
      </c>
      <c r="C33" s="108" t="s">
        <v>114</v>
      </c>
      <c r="D33" s="95"/>
      <c r="E33" s="96"/>
      <c r="F33" s="97"/>
    </row>
    <row r="34" spans="1:6" ht="15.75">
      <c r="A34" s="59"/>
      <c r="B34" s="106" t="s">
        <v>115</v>
      </c>
      <c r="C34" s="108" t="s">
        <v>116</v>
      </c>
      <c r="D34" s="95"/>
      <c r="E34" s="96"/>
      <c r="F34" s="97"/>
    </row>
    <row r="35" spans="1:6" ht="15.75">
      <c r="A35" s="59"/>
      <c r="B35" s="106" t="s">
        <v>117</v>
      </c>
      <c r="C35" s="108" t="s">
        <v>118</v>
      </c>
      <c r="D35" s="95">
        <f>SUM(E35:F35)</f>
        <v>1</v>
      </c>
      <c r="E35" s="96"/>
      <c r="F35" s="97">
        <v>1</v>
      </c>
    </row>
    <row r="36" spans="1:6" ht="15.75">
      <c r="A36" s="59"/>
      <c r="B36" s="106" t="s">
        <v>119</v>
      </c>
      <c r="C36" s="108" t="s">
        <v>120</v>
      </c>
      <c r="D36" s="95"/>
      <c r="E36" s="96"/>
      <c r="F36" s="97"/>
    </row>
    <row r="37" spans="1:6" ht="15.75">
      <c r="A37" s="59"/>
      <c r="B37" s="106" t="s">
        <v>121</v>
      </c>
      <c r="C37" s="108" t="s">
        <v>122</v>
      </c>
      <c r="D37" s="95"/>
      <c r="E37" s="96"/>
      <c r="F37" s="97"/>
    </row>
    <row r="38" spans="1:6" ht="15.75">
      <c r="A38" s="59"/>
      <c r="B38" s="106" t="s">
        <v>123</v>
      </c>
      <c r="C38" s="108" t="s">
        <v>124</v>
      </c>
      <c r="D38" s="95"/>
      <c r="E38" s="96"/>
      <c r="F38" s="97"/>
    </row>
    <row r="39" spans="1:6" ht="15.75">
      <c r="A39" s="59"/>
      <c r="B39" s="106" t="s">
        <v>125</v>
      </c>
      <c r="C39" s="108" t="s">
        <v>126</v>
      </c>
      <c r="D39" s="95"/>
      <c r="E39" s="96"/>
      <c r="F39" s="97"/>
    </row>
    <row r="40" spans="1:6" ht="15.75">
      <c r="A40" s="59"/>
      <c r="B40" s="106" t="s">
        <v>127</v>
      </c>
      <c r="C40" s="108" t="s">
        <v>128</v>
      </c>
      <c r="D40" s="95"/>
      <c r="E40" s="96"/>
      <c r="F40" s="97"/>
    </row>
    <row r="41" spans="1:6" ht="15.75">
      <c r="A41" s="59"/>
      <c r="B41" s="106" t="s">
        <v>129</v>
      </c>
      <c r="C41" s="108" t="s">
        <v>130</v>
      </c>
      <c r="D41" s="95"/>
      <c r="E41" s="96"/>
      <c r="F41" s="97"/>
    </row>
    <row r="42" spans="1:6" ht="15.75">
      <c r="A42" s="98"/>
      <c r="B42" s="106" t="s">
        <v>131</v>
      </c>
      <c r="C42" s="108" t="s">
        <v>132</v>
      </c>
      <c r="D42" s="95">
        <f>SUM(E42:F42)</f>
        <v>2.755224</v>
      </c>
      <c r="E42" s="96"/>
      <c r="F42" s="97">
        <v>2.755224</v>
      </c>
    </row>
    <row r="43" spans="1:6" ht="15.75">
      <c r="A43" s="98"/>
      <c r="B43" s="106" t="s">
        <v>133</v>
      </c>
      <c r="C43" s="108" t="s">
        <v>134</v>
      </c>
      <c r="D43" s="95">
        <f>SUM(E43:F43)</f>
        <v>1.305672</v>
      </c>
      <c r="E43" s="96"/>
      <c r="F43" s="97">
        <v>1.305672</v>
      </c>
    </row>
    <row r="44" spans="1:6" ht="15.75">
      <c r="A44" s="98"/>
      <c r="B44" s="106" t="s">
        <v>135</v>
      </c>
      <c r="C44" s="108" t="s">
        <v>136</v>
      </c>
      <c r="D44" s="95"/>
      <c r="E44" s="96"/>
      <c r="F44" s="97"/>
    </row>
    <row r="45" spans="1:6" ht="15.75">
      <c r="A45" s="98"/>
      <c r="B45" s="106" t="s">
        <v>137</v>
      </c>
      <c r="C45" s="108" t="s">
        <v>138</v>
      </c>
      <c r="D45" s="95"/>
      <c r="E45" s="96"/>
      <c r="F45" s="97"/>
    </row>
    <row r="46" spans="1:6" ht="15.75">
      <c r="A46" s="98"/>
      <c r="B46" s="106" t="s">
        <v>139</v>
      </c>
      <c r="C46" s="108" t="s">
        <v>140</v>
      </c>
      <c r="D46" s="95"/>
      <c r="E46" s="96"/>
      <c r="F46" s="97"/>
    </row>
    <row r="47" spans="1:6" ht="15.75">
      <c r="A47" s="98"/>
      <c r="B47" s="106" t="s">
        <v>141</v>
      </c>
      <c r="C47" s="108" t="s">
        <v>142</v>
      </c>
      <c r="D47" s="95">
        <f>SUM(E47:F47)</f>
        <v>1</v>
      </c>
      <c r="E47" s="96"/>
      <c r="F47" s="97">
        <v>1</v>
      </c>
    </row>
    <row r="48" spans="1:6" ht="15.75">
      <c r="A48" s="98">
        <v>310</v>
      </c>
      <c r="B48" s="106"/>
      <c r="C48" s="154" t="s">
        <v>287</v>
      </c>
      <c r="D48" s="95">
        <f>SUM(E48:F48)</f>
        <v>0.45</v>
      </c>
      <c r="E48" s="96"/>
      <c r="F48" s="97">
        <f>F49</f>
        <v>0.45</v>
      </c>
    </row>
    <row r="49" spans="1:6" ht="16.5" thickBot="1">
      <c r="A49" s="109"/>
      <c r="B49" s="110" t="s">
        <v>286</v>
      </c>
      <c r="C49" s="111" t="s">
        <v>288</v>
      </c>
      <c r="D49" s="112">
        <f>SUM(E49:F49)</f>
        <v>0.45</v>
      </c>
      <c r="E49" s="112"/>
      <c r="F49" s="113">
        <v>0.45</v>
      </c>
    </row>
    <row r="50" ht="11.25">
      <c r="A50" s="32" t="s">
        <v>143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17" sqref="E17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79" customFormat="1" ht="24" customHeight="1">
      <c r="A1" s="172" t="s">
        <v>144</v>
      </c>
      <c r="B1" s="172"/>
    </row>
    <row r="2" spans="1:6" ht="69" customHeight="1">
      <c r="A2" s="183" t="s">
        <v>289</v>
      </c>
      <c r="B2" s="183"/>
      <c r="C2" s="183"/>
      <c r="D2" s="183"/>
      <c r="E2" s="183"/>
      <c r="F2" s="183"/>
    </row>
    <row r="3" spans="1:6" s="80" customFormat="1" ht="19.5" customHeight="1">
      <c r="A3" s="81"/>
      <c r="F3" s="82" t="s">
        <v>1</v>
      </c>
    </row>
    <row r="4" spans="1:7" ht="42" customHeight="1">
      <c r="A4" s="184" t="s">
        <v>290</v>
      </c>
      <c r="B4" s="184"/>
      <c r="C4" s="184"/>
      <c r="D4" s="184"/>
      <c r="E4" s="184"/>
      <c r="F4" s="184"/>
      <c r="G4" s="84"/>
    </row>
    <row r="5" spans="1:7" ht="42" customHeight="1">
      <c r="A5" s="184" t="s">
        <v>145</v>
      </c>
      <c r="B5" s="185" t="s">
        <v>146</v>
      </c>
      <c r="C5" s="184" t="s">
        <v>147</v>
      </c>
      <c r="D5" s="184"/>
      <c r="E5" s="184"/>
      <c r="F5" s="184" t="s">
        <v>148</v>
      </c>
      <c r="G5" s="84"/>
    </row>
    <row r="6" spans="1:7" ht="42" customHeight="1">
      <c r="A6" s="184"/>
      <c r="B6" s="185"/>
      <c r="C6" s="83" t="s">
        <v>149</v>
      </c>
      <c r="D6" s="85" t="s">
        <v>150</v>
      </c>
      <c r="E6" s="85" t="s">
        <v>151</v>
      </c>
      <c r="F6" s="184"/>
      <c r="G6" s="84"/>
    </row>
    <row r="7" spans="1:7" ht="42" customHeight="1">
      <c r="A7" s="86">
        <v>1</v>
      </c>
      <c r="B7" s="87"/>
      <c r="C7" s="86">
        <v>0</v>
      </c>
      <c r="D7" s="87"/>
      <c r="E7" s="86">
        <v>0</v>
      </c>
      <c r="F7" s="86">
        <v>1</v>
      </c>
      <c r="G7" s="84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15" sqref="C15"/>
    </sheetView>
  </sheetViews>
  <sheetFormatPr defaultColWidth="9.33203125" defaultRowHeight="11.25"/>
  <cols>
    <col min="1" max="1" width="21" style="52" customWidth="1"/>
    <col min="2" max="2" width="55.16015625" style="52" customWidth="1"/>
    <col min="3" max="3" width="21.16015625" style="53" customWidth="1"/>
    <col min="4" max="4" width="18.33203125" style="53" customWidth="1"/>
    <col min="5" max="5" width="19.16015625" style="53" customWidth="1"/>
    <col min="6" max="16384" width="9.33203125" style="52" customWidth="1"/>
  </cols>
  <sheetData>
    <row r="1" spans="1:7" ht="18.75">
      <c r="A1" s="186" t="s">
        <v>152</v>
      </c>
      <c r="B1" s="186"/>
      <c r="C1" s="186"/>
      <c r="D1" s="186"/>
      <c r="E1" s="186"/>
      <c r="F1" s="54"/>
      <c r="G1" s="54"/>
    </row>
    <row r="2" spans="1:5" ht="24">
      <c r="A2" s="187" t="s">
        <v>292</v>
      </c>
      <c r="B2" s="187"/>
      <c r="C2" s="187"/>
      <c r="D2" s="187"/>
      <c r="E2" s="187"/>
    </row>
    <row r="3" spans="2:5" ht="14.25">
      <c r="B3" s="55"/>
      <c r="D3" s="188" t="s">
        <v>1</v>
      </c>
      <c r="E3" s="188"/>
    </row>
    <row r="4" spans="1:5" ht="20.25" customHeight="1">
      <c r="A4" s="191" t="s">
        <v>48</v>
      </c>
      <c r="B4" s="189" t="s">
        <v>49</v>
      </c>
      <c r="C4" s="189" t="s">
        <v>291</v>
      </c>
      <c r="D4" s="189"/>
      <c r="E4" s="190"/>
    </row>
    <row r="5" spans="1:5" ht="20.25" customHeight="1">
      <c r="A5" s="192"/>
      <c r="B5" s="193"/>
      <c r="C5" s="56" t="s">
        <v>50</v>
      </c>
      <c r="D5" s="57" t="s">
        <v>51</v>
      </c>
      <c r="E5" s="58" t="s">
        <v>52</v>
      </c>
    </row>
    <row r="6" spans="1:5" ht="20.25" customHeight="1">
      <c r="A6" s="59"/>
      <c r="B6" s="60" t="s">
        <v>53</v>
      </c>
      <c r="C6" s="61">
        <f>D6+E6</f>
        <v>0</v>
      </c>
      <c r="D6" s="62"/>
      <c r="E6" s="63"/>
    </row>
    <row r="7" spans="1:5" ht="20.25" customHeight="1">
      <c r="A7" s="64">
        <v>208</v>
      </c>
      <c r="B7" s="65" t="s">
        <v>153</v>
      </c>
      <c r="C7" s="61"/>
      <c r="D7" s="62"/>
      <c r="E7" s="63"/>
    </row>
    <row r="8" spans="1:5" ht="20.25" customHeight="1">
      <c r="A8" s="64">
        <v>20822</v>
      </c>
      <c r="B8" s="65" t="s">
        <v>154</v>
      </c>
      <c r="C8" s="61"/>
      <c r="D8" s="62"/>
      <c r="E8" s="63"/>
    </row>
    <row r="9" spans="1:5" ht="20.25" customHeight="1">
      <c r="A9" s="66">
        <v>2082201</v>
      </c>
      <c r="B9" s="65" t="s">
        <v>155</v>
      </c>
      <c r="C9" s="61"/>
      <c r="D9" s="62"/>
      <c r="E9" s="63"/>
    </row>
    <row r="10" spans="1:5" ht="20.25" customHeight="1">
      <c r="A10" s="67">
        <v>2082202</v>
      </c>
      <c r="B10" s="65" t="s">
        <v>156</v>
      </c>
      <c r="C10" s="61"/>
      <c r="D10" s="62"/>
      <c r="E10" s="63"/>
    </row>
    <row r="11" spans="1:5" ht="20.25" customHeight="1">
      <c r="A11" s="64"/>
      <c r="B11" s="65" t="s">
        <v>157</v>
      </c>
      <c r="C11" s="61"/>
      <c r="D11" s="62"/>
      <c r="E11" s="63"/>
    </row>
    <row r="12" spans="1:5" ht="20.25" customHeight="1">
      <c r="A12" s="64">
        <v>212</v>
      </c>
      <c r="B12" s="65" t="s">
        <v>158</v>
      </c>
      <c r="C12" s="61"/>
      <c r="D12" s="62"/>
      <c r="E12" s="63"/>
    </row>
    <row r="13" spans="1:5" ht="20.25" customHeight="1">
      <c r="A13" s="64">
        <v>21208</v>
      </c>
      <c r="B13" s="65" t="s">
        <v>159</v>
      </c>
      <c r="C13" s="61"/>
      <c r="D13" s="62"/>
      <c r="E13" s="63"/>
    </row>
    <row r="14" spans="1:5" ht="20.25" customHeight="1">
      <c r="A14" s="66">
        <v>2120801</v>
      </c>
      <c r="B14" s="65" t="s">
        <v>160</v>
      </c>
      <c r="C14" s="61"/>
      <c r="D14" s="62"/>
      <c r="E14" s="63"/>
    </row>
    <row r="15" spans="1:5" ht="20.25" customHeight="1">
      <c r="A15" s="67">
        <v>2120899</v>
      </c>
      <c r="B15" s="68" t="s">
        <v>161</v>
      </c>
      <c r="C15" s="61"/>
      <c r="D15" s="62"/>
      <c r="E15" s="63"/>
    </row>
    <row r="16" spans="1:5" ht="20.25" customHeight="1">
      <c r="A16" s="64"/>
      <c r="B16" s="65" t="s">
        <v>157</v>
      </c>
      <c r="C16" s="60"/>
      <c r="D16" s="69"/>
      <c r="E16" s="70"/>
    </row>
    <row r="17" spans="1:5" ht="20.25" customHeight="1">
      <c r="A17" s="64">
        <v>213</v>
      </c>
      <c r="B17" s="65" t="s">
        <v>162</v>
      </c>
      <c r="C17" s="60"/>
      <c r="D17" s="69"/>
      <c r="E17" s="70"/>
    </row>
    <row r="18" spans="1:5" ht="20.25" customHeight="1">
      <c r="A18" s="64">
        <v>21364</v>
      </c>
      <c r="B18" s="71" t="s">
        <v>163</v>
      </c>
      <c r="C18" s="60"/>
      <c r="D18" s="69"/>
      <c r="E18" s="70"/>
    </row>
    <row r="19" spans="1:5" ht="20.25" customHeight="1">
      <c r="A19" s="66">
        <v>2136401</v>
      </c>
      <c r="B19" s="65" t="s">
        <v>164</v>
      </c>
      <c r="C19" s="60"/>
      <c r="D19" s="69"/>
      <c r="E19" s="70"/>
    </row>
    <row r="20" spans="1:5" ht="20.25" customHeight="1">
      <c r="A20" s="67">
        <v>2136402</v>
      </c>
      <c r="B20" s="65" t="s">
        <v>165</v>
      </c>
      <c r="C20" s="60"/>
      <c r="D20" s="69"/>
      <c r="E20" s="70"/>
    </row>
    <row r="21" spans="1:5" ht="20.25" customHeight="1">
      <c r="A21" s="64"/>
      <c r="B21" s="65" t="s">
        <v>157</v>
      </c>
      <c r="C21" s="60"/>
      <c r="D21" s="69"/>
      <c r="E21" s="70"/>
    </row>
    <row r="22" spans="1:5" ht="20.25" customHeight="1">
      <c r="A22" s="64">
        <v>214</v>
      </c>
      <c r="B22" s="65" t="s">
        <v>166</v>
      </c>
      <c r="C22" s="60"/>
      <c r="D22" s="69"/>
      <c r="E22" s="70"/>
    </row>
    <row r="23" spans="1:5" ht="20.25" customHeight="1">
      <c r="A23" s="64">
        <v>21462</v>
      </c>
      <c r="B23" s="65" t="s">
        <v>167</v>
      </c>
      <c r="C23" s="60"/>
      <c r="D23" s="69"/>
      <c r="E23" s="70"/>
    </row>
    <row r="24" spans="1:5" ht="20.25" customHeight="1">
      <c r="A24" s="66">
        <v>2146201</v>
      </c>
      <c r="B24" s="65" t="s">
        <v>168</v>
      </c>
      <c r="C24" s="60"/>
      <c r="D24" s="69"/>
      <c r="E24" s="70"/>
    </row>
    <row r="25" spans="1:5" ht="20.25" customHeight="1">
      <c r="A25" s="67">
        <v>2146202</v>
      </c>
      <c r="B25" s="65" t="s">
        <v>169</v>
      </c>
      <c r="C25" s="60"/>
      <c r="D25" s="69"/>
      <c r="E25" s="70"/>
    </row>
    <row r="26" spans="1:5" ht="20.25" customHeight="1">
      <c r="A26" s="72"/>
      <c r="B26" s="73" t="s">
        <v>157</v>
      </c>
      <c r="C26" s="74"/>
      <c r="D26" s="75"/>
      <c r="E26" s="76"/>
    </row>
    <row r="27" spans="2:4" ht="18.75">
      <c r="B27" s="55"/>
      <c r="D27" s="77"/>
    </row>
    <row r="30" spans="2:5" s="51" customFormat="1" ht="14.25">
      <c r="B30" s="52"/>
      <c r="C30" s="53"/>
      <c r="D30" s="53"/>
      <c r="E30" s="78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C6:E6">
    <cfRule type="expression" priority="1" dxfId="0" stopIfTrue="1">
      <formula>含公式的单元格</formula>
    </cfRule>
  </conditionalFormatting>
  <conditionalFormatting sqref="B3:C5 D5:E5 F1:IV65536 D3 B6 B7:E65536">
    <cfRule type="expression" priority="2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="115" zoomScaleNormal="115" workbookViewId="0" topLeftCell="A1">
      <selection activeCell="H12" sqref="H1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4" t="s">
        <v>170</v>
      </c>
    </row>
    <row r="2" spans="1:4" ht="26.25">
      <c r="A2" s="175" t="s">
        <v>295</v>
      </c>
      <c r="B2" s="175"/>
      <c r="C2" s="175"/>
      <c r="D2" s="175"/>
    </row>
    <row r="3" spans="1:4" ht="12">
      <c r="A3" s="35"/>
      <c r="B3" s="35"/>
      <c r="C3" s="35"/>
      <c r="D3" s="36" t="s">
        <v>1</v>
      </c>
    </row>
    <row r="4" spans="1:4" ht="15.75" customHeight="1">
      <c r="A4" s="165" t="s">
        <v>171</v>
      </c>
      <c r="B4" s="194"/>
      <c r="C4" s="195" t="s">
        <v>172</v>
      </c>
      <c r="D4" s="196"/>
    </row>
    <row r="5" spans="1:4" ht="15.75" customHeight="1">
      <c r="A5" s="37" t="s">
        <v>173</v>
      </c>
      <c r="B5" s="24" t="s">
        <v>293</v>
      </c>
      <c r="C5" s="20" t="s">
        <v>174</v>
      </c>
      <c r="D5" s="38" t="s">
        <v>294</v>
      </c>
    </row>
    <row r="6" spans="1:4" ht="15.75" customHeight="1">
      <c r="A6" s="39" t="s">
        <v>175</v>
      </c>
      <c r="B6" s="31">
        <v>111.62</v>
      </c>
      <c r="C6" s="40" t="s">
        <v>176</v>
      </c>
      <c r="D6" s="33">
        <v>32.966568</v>
      </c>
    </row>
    <row r="7" spans="1:4" ht="15.75" customHeight="1">
      <c r="A7" s="39" t="s">
        <v>177</v>
      </c>
      <c r="B7" s="31"/>
      <c r="C7" s="40" t="s">
        <v>178</v>
      </c>
      <c r="D7" s="33"/>
    </row>
    <row r="8" spans="1:4" ht="15.75" customHeight="1">
      <c r="A8" s="39" t="s">
        <v>179</v>
      </c>
      <c r="B8" s="31"/>
      <c r="C8" s="40" t="s">
        <v>180</v>
      </c>
      <c r="D8" s="33"/>
    </row>
    <row r="9" spans="1:4" ht="15.75" customHeight="1">
      <c r="A9" s="39" t="s">
        <v>181</v>
      </c>
      <c r="B9" s="31"/>
      <c r="C9" s="40" t="s">
        <v>182</v>
      </c>
      <c r="D9" s="33"/>
    </row>
    <row r="10" spans="1:4" ht="15.75" customHeight="1">
      <c r="A10" s="39" t="s">
        <v>183</v>
      </c>
      <c r="B10" s="31"/>
      <c r="C10" s="40" t="s">
        <v>184</v>
      </c>
      <c r="D10" s="33"/>
    </row>
    <row r="11" spans="1:4" ht="15.75" customHeight="1">
      <c r="A11" s="39" t="s">
        <v>185</v>
      </c>
      <c r="B11" s="31"/>
      <c r="C11" s="40" t="s">
        <v>186</v>
      </c>
      <c r="D11" s="33"/>
    </row>
    <row r="12" spans="1:4" ht="15.75" customHeight="1">
      <c r="A12" s="39"/>
      <c r="B12" s="31"/>
      <c r="C12" s="40" t="s">
        <v>187</v>
      </c>
      <c r="D12" s="33"/>
    </row>
    <row r="13" spans="1:4" ht="15.75" customHeight="1">
      <c r="A13" s="41"/>
      <c r="B13" s="24"/>
      <c r="C13" s="40" t="s">
        <v>188</v>
      </c>
      <c r="D13" s="33">
        <v>14.507136</v>
      </c>
    </row>
    <row r="14" spans="1:4" ht="15.75" customHeight="1">
      <c r="A14" s="39"/>
      <c r="B14" s="24"/>
      <c r="C14" s="40" t="s">
        <v>189</v>
      </c>
      <c r="D14" s="33">
        <v>6.225979</v>
      </c>
    </row>
    <row r="15" spans="1:4" ht="15.75" customHeight="1">
      <c r="A15" s="39"/>
      <c r="B15" s="24"/>
      <c r="C15" s="40" t="s">
        <v>190</v>
      </c>
      <c r="D15" s="33"/>
    </row>
    <row r="16" spans="1:4" ht="15.75" customHeight="1">
      <c r="A16" s="39"/>
      <c r="B16" s="24"/>
      <c r="C16" s="40" t="s">
        <v>191</v>
      </c>
      <c r="D16" s="33"/>
    </row>
    <row r="17" spans="1:4" ht="15.75" customHeight="1">
      <c r="A17" s="39"/>
      <c r="B17" s="24"/>
      <c r="C17" s="40" t="s">
        <v>192</v>
      </c>
      <c r="D17" s="33">
        <v>50.6664</v>
      </c>
    </row>
    <row r="18" spans="1:4" ht="15.75" customHeight="1">
      <c r="A18" s="39"/>
      <c r="B18" s="24"/>
      <c r="C18" s="40" t="s">
        <v>193</v>
      </c>
      <c r="D18" s="33"/>
    </row>
    <row r="19" spans="1:4" ht="15.75" customHeight="1">
      <c r="A19" s="39"/>
      <c r="B19" s="24"/>
      <c r="C19" s="40" t="s">
        <v>194</v>
      </c>
      <c r="D19" s="33"/>
    </row>
    <row r="20" spans="1:4" ht="15.75" customHeight="1">
      <c r="A20" s="39"/>
      <c r="B20" s="24"/>
      <c r="C20" s="40" t="s">
        <v>195</v>
      </c>
      <c r="D20" s="33"/>
    </row>
    <row r="21" spans="1:4" ht="15.75" customHeight="1">
      <c r="A21" s="39"/>
      <c r="B21" s="24"/>
      <c r="C21" s="40" t="s">
        <v>196</v>
      </c>
      <c r="D21" s="33"/>
    </row>
    <row r="22" spans="1:4" ht="15.75" customHeight="1">
      <c r="A22" s="39"/>
      <c r="B22" s="24"/>
      <c r="C22" s="40" t="s">
        <v>197</v>
      </c>
      <c r="D22" s="33"/>
    </row>
    <row r="23" spans="1:4" ht="15.75" customHeight="1">
      <c r="A23" s="39"/>
      <c r="B23" s="24"/>
      <c r="C23" s="42" t="s">
        <v>198</v>
      </c>
      <c r="D23" s="33"/>
    </row>
    <row r="24" spans="1:4" ht="15.75" customHeight="1">
      <c r="A24" s="39"/>
      <c r="B24" s="24"/>
      <c r="C24" s="42" t="s">
        <v>199</v>
      </c>
      <c r="D24" s="33">
        <v>7.253568</v>
      </c>
    </row>
    <row r="25" spans="1:4" ht="15.75" customHeight="1">
      <c r="A25" s="39"/>
      <c r="B25" s="24"/>
      <c r="C25" s="42" t="s">
        <v>200</v>
      </c>
      <c r="D25" s="33"/>
    </row>
    <row r="26" spans="1:4" ht="15.75" customHeight="1">
      <c r="A26" s="39"/>
      <c r="B26" s="24"/>
      <c r="C26" s="42" t="s">
        <v>201</v>
      </c>
      <c r="D26" s="33"/>
    </row>
    <row r="27" spans="1:4" ht="15.75" customHeight="1">
      <c r="A27" s="39"/>
      <c r="B27" s="24"/>
      <c r="C27" s="42" t="s">
        <v>202</v>
      </c>
      <c r="D27" s="33"/>
    </row>
    <row r="28" spans="1:4" ht="15.75" customHeight="1">
      <c r="A28" s="39"/>
      <c r="B28" s="24"/>
      <c r="C28" s="42" t="s">
        <v>203</v>
      </c>
      <c r="D28" s="33"/>
    </row>
    <row r="29" spans="1:4" ht="15.75" customHeight="1">
      <c r="A29" s="39"/>
      <c r="B29" s="24"/>
      <c r="C29" s="42" t="s">
        <v>204</v>
      </c>
      <c r="D29" s="33"/>
    </row>
    <row r="30" spans="1:4" ht="15.75" customHeight="1">
      <c r="A30" s="43"/>
      <c r="B30" s="24"/>
      <c r="C30" s="44"/>
      <c r="D30" s="33"/>
    </row>
    <row r="31" spans="1:4" ht="15.75" customHeight="1">
      <c r="A31" s="43" t="s">
        <v>205</v>
      </c>
      <c r="B31" s="31">
        <f>SUM(B6:B30)</f>
        <v>111.62</v>
      </c>
      <c r="C31" s="44" t="s">
        <v>206</v>
      </c>
      <c r="D31" s="33">
        <f>SUM(D6:D30)</f>
        <v>111.619651</v>
      </c>
    </row>
    <row r="32" spans="1:4" ht="15.75" customHeight="1">
      <c r="A32" s="43" t="s">
        <v>207</v>
      </c>
      <c r="B32" s="24"/>
      <c r="C32" s="45" t="s">
        <v>208</v>
      </c>
      <c r="D32" s="46"/>
    </row>
    <row r="33" spans="1:4" ht="15.75" customHeight="1">
      <c r="A33" s="43" t="s">
        <v>209</v>
      </c>
      <c r="B33" s="24"/>
      <c r="C33" s="45"/>
      <c r="D33" s="33"/>
    </row>
    <row r="34" spans="1:4" ht="15.75" customHeight="1">
      <c r="A34" s="47" t="s">
        <v>44</v>
      </c>
      <c r="B34" s="150">
        <f>B31+B32+B33</f>
        <v>111.62</v>
      </c>
      <c r="C34" s="48" t="s">
        <v>210</v>
      </c>
      <c r="D34" s="152">
        <f>D31+D33</f>
        <v>111.619651</v>
      </c>
    </row>
    <row r="35" spans="1:6" ht="24" customHeight="1">
      <c r="A35" s="49" t="s">
        <v>211</v>
      </c>
      <c r="B35" s="35"/>
      <c r="C35" s="35"/>
      <c r="D35" s="35"/>
      <c r="E35" s="35"/>
      <c r="F35" s="35"/>
    </row>
    <row r="36" spans="1:6" ht="24" customHeight="1">
      <c r="A36" s="197" t="s">
        <v>212</v>
      </c>
      <c r="B36" s="197"/>
      <c r="C36" s="197"/>
      <c r="D36" s="197"/>
      <c r="E36" s="197"/>
      <c r="F36" s="197"/>
    </row>
    <row r="37" spans="1:6" ht="24" customHeight="1">
      <c r="A37" s="49" t="s">
        <v>213</v>
      </c>
      <c r="B37" s="35"/>
      <c r="C37" s="35"/>
      <c r="D37" s="35"/>
      <c r="E37" s="35"/>
      <c r="F37" s="35"/>
    </row>
    <row r="38" spans="1:5" ht="24.75" customHeight="1">
      <c r="A38" s="198"/>
      <c r="B38" s="199"/>
      <c r="C38" s="199"/>
      <c r="D38" s="199"/>
      <c r="E38" s="199"/>
    </row>
    <row r="49" ht="11.25">
      <c r="F49" s="5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2024-03-27T07:31:38Z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61B3A0D611414B3D9207D61C45E9CAFE</vt:lpwstr>
  </property>
</Properties>
</file>