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687" firstSheet="2" activeTab="13"/>
  </bookViews>
  <sheets>
    <sheet name="pRMHC4" sheetId="1" state="hidden" r:id="rId1"/>
    <sheet name="fa1vql" sheetId="2" state="hidden" r:id="rId2"/>
    <sheet name="1.财政拨款收支总表" sheetId="3" r:id="rId3"/>
    <sheet name="2.财政拨款支出表" sheetId="4" r:id="rId4"/>
    <sheet name="3.基本支出经济分类表" sheetId="5" r:id="rId5"/>
    <sheet name="4.三公经费支出表" sheetId="6" r:id="rId6"/>
    <sheet name="5.基金预算支出表" sheetId="7" r:id="rId7"/>
    <sheet name="snid7y" sheetId="8" state="hidden" r:id="rId8"/>
    <sheet name="6.部门收支总表" sheetId="9" r:id="rId9"/>
    <sheet name="7.部门收入总表" sheetId="10" r:id="rId10"/>
    <sheet name="8.部门支出总表" sheetId="11" r:id="rId11"/>
    <sheet name="9政府采购预算表" sheetId="12" r:id="rId12"/>
    <sheet name="10.部门整体绩效目标表" sheetId="13" r:id="rId13"/>
    <sheet name="老党员" sheetId="14" r:id="rId14"/>
    <sheet name="村办公经费" sheetId="15" r:id="rId15"/>
    <sheet name="服务群众经费" sheetId="16" r:id="rId16"/>
    <sheet name="村干部报酬" sheetId="17" r:id="rId17"/>
    <sheet name="村干部保险" sheetId="18" r:id="rId18"/>
    <sheet name="村民小组长" sheetId="19" r:id="rId19"/>
    <sheet name="驻村工作队" sheetId="20" r:id="rId20"/>
    <sheet name="社区干部报酬" sheetId="21" r:id="rId21"/>
    <sheet name="社区干部保险" sheetId="22" r:id="rId22"/>
    <sheet name="社区办公经费" sheetId="23" r:id="rId23"/>
    <sheet name="社区服务群众经费" sheetId="24" r:id="rId24"/>
    <sheet name="市政维护" sheetId="25" r:id="rId25"/>
    <sheet name="贫困村服务群众经费" sheetId="26" r:id="rId26"/>
  </sheets>
  <definedNames>
    <definedName name="含公式的单元格">GET.CELL(48,INDIRECT("RC",FALSE))</definedName>
  </definedNames>
  <calcPr fullCalcOnLoad="1"/>
</workbook>
</file>

<file path=xl/comments10.xml><?xml version="1.0" encoding="utf-8"?>
<comments xmlns="http://schemas.openxmlformats.org/spreadsheetml/2006/main">
  <authors>
    <author>张道红</author>
  </authors>
  <commentList>
    <comment ref="E9" authorId="0">
      <text>
        <r>
          <rPr>
            <b/>
            <sz val="9"/>
            <rFont val="宋体"/>
            <family val="0"/>
          </rPr>
          <t>张道红</t>
        </r>
        <r>
          <rPr>
            <b/>
            <sz val="9"/>
            <rFont val="Tahoma"/>
            <family val="2"/>
          </rPr>
          <t>:</t>
        </r>
        <r>
          <rPr>
            <sz val="9"/>
            <rFont val="Tahoma"/>
            <family val="2"/>
          </rPr>
          <t xml:space="preserve">
</t>
        </r>
        <r>
          <rPr>
            <sz val="9"/>
            <rFont val="宋体"/>
            <family val="0"/>
          </rPr>
          <t>本列数据可根据财政拨款支出表填列。</t>
        </r>
      </text>
    </comment>
    <comment ref="D9" authorId="0">
      <text>
        <r>
          <rPr>
            <b/>
            <sz val="9"/>
            <rFont val="宋体"/>
            <family val="0"/>
          </rPr>
          <t>张道红</t>
        </r>
        <r>
          <rPr>
            <b/>
            <sz val="9"/>
            <rFont val="Tahoma"/>
            <family val="2"/>
          </rPr>
          <t>:</t>
        </r>
        <r>
          <rPr>
            <sz val="9"/>
            <rFont val="Tahoma"/>
            <family val="2"/>
          </rPr>
          <t xml:space="preserve">
</t>
        </r>
        <r>
          <rPr>
            <sz val="9"/>
            <rFont val="宋体"/>
            <family val="0"/>
          </rPr>
          <t>与收入支出总表的上年结转和结余数据相对应</t>
        </r>
      </text>
    </comment>
  </commentList>
</comments>
</file>

<file path=xl/comments3.xml><?xml version="1.0" encoding="utf-8"?>
<comments xmlns="http://schemas.openxmlformats.org/spreadsheetml/2006/main">
  <authors>
    <author>张道红</author>
  </authors>
  <commentList>
    <comment ref="A2" authorId="0">
      <text>
        <r>
          <rPr>
            <b/>
            <sz val="9"/>
            <rFont val="宋体"/>
            <family val="0"/>
          </rPr>
          <t>张道红</t>
        </r>
        <r>
          <rPr>
            <b/>
            <sz val="9"/>
            <rFont val="Tahoma"/>
            <family val="2"/>
          </rPr>
          <t>:</t>
        </r>
        <r>
          <rPr>
            <sz val="9"/>
            <rFont val="Tahoma"/>
            <family val="2"/>
          </rPr>
          <t xml:space="preserve">
</t>
        </r>
        <r>
          <rPr>
            <sz val="9"/>
            <rFont val="宋体"/>
            <family val="0"/>
          </rPr>
          <t>本表可从部门预算系统里面取数后填列</t>
        </r>
      </text>
    </comment>
    <comment ref="B32" authorId="0">
      <text>
        <r>
          <rPr>
            <b/>
            <sz val="9"/>
            <rFont val="宋体"/>
            <family val="0"/>
          </rPr>
          <t>张道红</t>
        </r>
        <r>
          <rPr>
            <b/>
            <sz val="9"/>
            <rFont val="Tahoma"/>
            <family val="2"/>
          </rPr>
          <t>:</t>
        </r>
        <r>
          <rPr>
            <sz val="9"/>
            <rFont val="Tahoma"/>
            <family val="2"/>
          </rPr>
          <t xml:space="preserve">
</t>
        </r>
        <r>
          <rPr>
            <sz val="9"/>
            <rFont val="宋体"/>
            <family val="0"/>
          </rPr>
          <t>反映预算拨款结余表的拨出和暂付数</t>
        </r>
      </text>
    </comment>
    <comment ref="E9" authorId="0">
      <text>
        <r>
          <rPr>
            <b/>
            <sz val="9"/>
            <rFont val="宋体"/>
            <family val="0"/>
          </rPr>
          <t>张道红</t>
        </r>
        <r>
          <rPr>
            <b/>
            <sz val="9"/>
            <rFont val="Tahoma"/>
            <family val="2"/>
          </rPr>
          <t>:</t>
        </r>
        <r>
          <rPr>
            <sz val="9"/>
            <rFont val="Tahoma"/>
            <family val="2"/>
          </rPr>
          <t xml:space="preserve">
</t>
        </r>
        <r>
          <rPr>
            <sz val="9"/>
            <rFont val="宋体"/>
            <family val="0"/>
          </rPr>
          <t>本列数据从部门预算管理系统里面直接取数，收付到万元后填列。</t>
        </r>
      </text>
    </comment>
    <comment ref="B8" authorId="0">
      <text>
        <r>
          <rPr>
            <b/>
            <sz val="9"/>
            <rFont val="宋体"/>
            <family val="0"/>
          </rPr>
          <t>张道红</t>
        </r>
        <r>
          <rPr>
            <b/>
            <sz val="9"/>
            <rFont val="Tahoma"/>
            <family val="2"/>
          </rPr>
          <t>:</t>
        </r>
        <r>
          <rPr>
            <sz val="9"/>
            <rFont val="Tahoma"/>
            <family val="2"/>
          </rPr>
          <t xml:space="preserve">
</t>
        </r>
        <r>
          <rPr>
            <sz val="9"/>
            <rFont val="宋体"/>
            <family val="0"/>
          </rPr>
          <t>可直接从部门预算系统里面取数，收舍到万元后填列。</t>
        </r>
      </text>
    </comment>
  </commentList>
</comments>
</file>

<file path=xl/comments5.xml><?xml version="1.0" encoding="utf-8"?>
<comments xmlns="http://schemas.openxmlformats.org/spreadsheetml/2006/main">
  <authors>
    <author>张道红</author>
  </authors>
  <commentList>
    <comment ref="A2" authorId="0">
      <text>
        <r>
          <rPr>
            <b/>
            <sz val="9"/>
            <rFont val="宋体"/>
            <family val="0"/>
          </rPr>
          <t>张道红</t>
        </r>
        <r>
          <rPr>
            <b/>
            <sz val="9"/>
            <rFont val="Tahoma"/>
            <family val="2"/>
          </rPr>
          <t>:</t>
        </r>
        <r>
          <rPr>
            <sz val="9"/>
            <rFont val="Tahoma"/>
            <family val="2"/>
          </rPr>
          <t xml:space="preserve">
</t>
        </r>
        <r>
          <rPr>
            <sz val="9"/>
            <rFont val="宋体"/>
            <family val="0"/>
          </rPr>
          <t>本表可从部门预算系统里面取数填列</t>
        </r>
      </text>
    </comment>
    <comment ref="D5" authorId="0">
      <text>
        <r>
          <rPr>
            <b/>
            <sz val="9"/>
            <rFont val="宋体"/>
            <family val="0"/>
          </rPr>
          <t>张道红</t>
        </r>
        <r>
          <rPr>
            <b/>
            <sz val="9"/>
            <rFont val="Tahoma"/>
            <family val="2"/>
          </rPr>
          <t>:</t>
        </r>
        <r>
          <rPr>
            <sz val="9"/>
            <rFont val="Tahoma"/>
            <family val="2"/>
          </rPr>
          <t xml:space="preserve">
</t>
        </r>
        <r>
          <rPr>
            <sz val="9"/>
            <rFont val="宋体"/>
            <family val="0"/>
          </rPr>
          <t>本表从部门预算管理系统里面直接取数，收舍到万元后填列。</t>
        </r>
      </text>
    </comment>
  </commentList>
</comments>
</file>

<file path=xl/comments9.xml><?xml version="1.0" encoding="utf-8"?>
<comments xmlns="http://schemas.openxmlformats.org/spreadsheetml/2006/main">
  <authors>
    <author>张道红</author>
  </authors>
  <commentList>
    <comment ref="B6" authorId="0">
      <text>
        <r>
          <rPr>
            <b/>
            <sz val="9"/>
            <rFont val="宋体"/>
            <family val="0"/>
          </rPr>
          <t>张道红</t>
        </r>
        <r>
          <rPr>
            <b/>
            <sz val="9"/>
            <rFont val="Tahoma"/>
            <family val="2"/>
          </rPr>
          <t>:</t>
        </r>
        <r>
          <rPr>
            <sz val="9"/>
            <rFont val="Tahoma"/>
            <family val="2"/>
          </rPr>
          <t xml:space="preserve">
</t>
        </r>
        <r>
          <rPr>
            <sz val="9"/>
            <rFont val="宋体"/>
            <family val="0"/>
          </rPr>
          <t>可直接从部门预算管理系统取数，然后收舍到万元后填列。</t>
        </r>
      </text>
    </comment>
    <comment ref="B32" authorId="0">
      <text>
        <r>
          <rPr>
            <b/>
            <sz val="9"/>
            <rFont val="宋体"/>
            <family val="0"/>
          </rPr>
          <t>张道红</t>
        </r>
        <r>
          <rPr>
            <b/>
            <sz val="9"/>
            <rFont val="Tahoma"/>
            <family val="2"/>
          </rPr>
          <t>:</t>
        </r>
        <r>
          <rPr>
            <sz val="9"/>
            <rFont val="Tahoma"/>
            <family val="2"/>
          </rPr>
          <t xml:space="preserve">
</t>
        </r>
        <r>
          <rPr>
            <sz val="9"/>
            <rFont val="宋体"/>
            <family val="0"/>
          </rPr>
          <t>预算拨款结余表的拨出和暂付数必须填列。</t>
        </r>
      </text>
    </comment>
    <comment ref="D6" authorId="0">
      <text>
        <r>
          <rPr>
            <b/>
            <sz val="9"/>
            <rFont val="宋体"/>
            <family val="0"/>
          </rPr>
          <t>张道红</t>
        </r>
        <r>
          <rPr>
            <b/>
            <sz val="9"/>
            <rFont val="Tahoma"/>
            <family val="2"/>
          </rPr>
          <t>:</t>
        </r>
        <r>
          <rPr>
            <sz val="9"/>
            <rFont val="Tahoma"/>
            <family val="2"/>
          </rPr>
          <t xml:space="preserve">
</t>
        </r>
        <r>
          <rPr>
            <sz val="9"/>
            <rFont val="宋体"/>
            <family val="0"/>
          </rPr>
          <t>本列数据从部门预算管理系统里面直接取数，收付到万元后填列。</t>
        </r>
      </text>
    </comment>
  </commentList>
</comments>
</file>

<file path=xl/sharedStrings.xml><?xml version="1.0" encoding="utf-8"?>
<sst xmlns="http://schemas.openxmlformats.org/spreadsheetml/2006/main" count="1202" uniqueCount="431">
  <si>
    <t>表一：</t>
  </si>
  <si>
    <r>
      <t>城口县</t>
    </r>
    <r>
      <rPr>
        <b/>
        <u val="single"/>
        <sz val="20"/>
        <rFont val="方正黑体_GBK"/>
        <family val="4"/>
      </rPr>
      <t>双河乡人民政府</t>
    </r>
    <r>
      <rPr>
        <b/>
        <sz val="20"/>
        <rFont val="方正黑体_GBK"/>
        <family val="4"/>
      </rPr>
      <t>2021年财政拨款收入支出总表</t>
    </r>
  </si>
  <si>
    <t>单位：万元</t>
  </si>
  <si>
    <t>收     入</t>
  </si>
  <si>
    <t>支     出</t>
  </si>
  <si>
    <t>项    目</t>
  </si>
  <si>
    <t>2021年预算数</t>
  </si>
  <si>
    <t>项目（按功能分类）</t>
  </si>
  <si>
    <t>决算数</t>
  </si>
  <si>
    <t>小计</t>
  </si>
  <si>
    <t>一般公共预算财政拨款</t>
  </si>
  <si>
    <t>政府性基金预算财政拨款</t>
  </si>
  <si>
    <t>国有资本经营预算拨款</t>
  </si>
  <si>
    <t xml:space="preserve">    一、本年收入</t>
  </si>
  <si>
    <t xml:space="preserve">   一、本年支出</t>
  </si>
  <si>
    <t>1.一般公共服务支出</t>
  </si>
  <si>
    <t>2.外交支出</t>
  </si>
  <si>
    <t>3.国防支出</t>
  </si>
  <si>
    <t>4.公共安全支出</t>
  </si>
  <si>
    <t>5.教育支出</t>
  </si>
  <si>
    <t>6.科学技术支出</t>
  </si>
  <si>
    <t>7.文化旅游体育与传媒支出</t>
  </si>
  <si>
    <t>8.社会保障和就业支出</t>
  </si>
  <si>
    <t>9.卫生健康支出</t>
  </si>
  <si>
    <t>10.节能环保支出</t>
  </si>
  <si>
    <t>11.城乡社区支出</t>
  </si>
  <si>
    <t>12.农林水支出</t>
  </si>
  <si>
    <t>13.交通运输支出</t>
  </si>
  <si>
    <t>14.资源勘探工业信息等支出</t>
  </si>
  <si>
    <t>15.商业服务业等支出</t>
  </si>
  <si>
    <t>16.金融支出</t>
  </si>
  <si>
    <t>17.援助其他地区支出</t>
  </si>
  <si>
    <t>18.自然资源海洋气象等支出</t>
  </si>
  <si>
    <t>19.住房保障支出</t>
  </si>
  <si>
    <t>20.粮油物资储备支出</t>
  </si>
  <si>
    <t>21.灾害防治及应急管理支出</t>
  </si>
  <si>
    <t>22.其他支出</t>
  </si>
  <si>
    <t xml:space="preserve">    二、上年结转</t>
  </si>
  <si>
    <t>23.债务还本支出</t>
  </si>
  <si>
    <t>一般公共预算拨款</t>
  </si>
  <si>
    <t>24.债务付息支出</t>
  </si>
  <si>
    <t>政府性基金预算拨款</t>
  </si>
  <si>
    <t>二、结转下年</t>
  </si>
  <si>
    <t>收入总计</t>
  </si>
  <si>
    <t xml:space="preserve">支出总计 </t>
  </si>
  <si>
    <t>说明：  1.此表反映财政拨款收支情况。本年收入分一般公共预算、政府性基金和国有资本经营预算三项进行反映。</t>
  </si>
  <si>
    <t xml:space="preserve">        2.“结转下年”是指单位的财政拨款收入未安排支出的部分，一般情况下应为“0”。</t>
  </si>
  <si>
    <t>表二：</t>
  </si>
  <si>
    <r>
      <t>城口县</t>
    </r>
    <r>
      <rPr>
        <b/>
        <u val="single"/>
        <sz val="18"/>
        <rFont val="方正黑体_GBK"/>
        <family val="4"/>
      </rPr>
      <t>双河乡人民政府</t>
    </r>
    <r>
      <rPr>
        <b/>
        <sz val="18"/>
        <rFont val="方正黑体_GBK"/>
        <family val="4"/>
      </rPr>
      <t>2021年一般公共预算财政拨款支出预算表
（按功能科目分）</t>
    </r>
  </si>
  <si>
    <t>科目编码</t>
  </si>
  <si>
    <t>功能科目名称</t>
  </si>
  <si>
    <t>合计</t>
  </si>
  <si>
    <t>基本支出</t>
  </si>
  <si>
    <t>项目支出</t>
  </si>
  <si>
    <t>一般公共服务</t>
  </si>
  <si>
    <t>人大事务</t>
  </si>
  <si>
    <t>行政运行</t>
  </si>
  <si>
    <t>政府办公厅（室）及相关机构事务</t>
  </si>
  <si>
    <t>党委办公厅（室）及相关机构事务</t>
  </si>
  <si>
    <t>其他共产党事务支出</t>
  </si>
  <si>
    <t>国防支出</t>
  </si>
  <si>
    <t xml:space="preserve">  国防动员</t>
  </si>
  <si>
    <t xml:space="preserve">    民兵</t>
  </si>
  <si>
    <t>文化旅游体育与传媒支出</t>
  </si>
  <si>
    <t xml:space="preserve">  文化和旅游</t>
  </si>
  <si>
    <t xml:space="preserve">    群众文化</t>
  </si>
  <si>
    <t>社会保障和就业</t>
  </si>
  <si>
    <t xml:space="preserve">  人力资源和社会保障管理事务</t>
  </si>
  <si>
    <t xml:space="preserve">    社会保险经办机构</t>
  </si>
  <si>
    <t xml:space="preserve">  民政管理事务</t>
  </si>
  <si>
    <t xml:space="preserve">    基层政权建设和社区治理</t>
  </si>
  <si>
    <t>行政事业单位离退休</t>
  </si>
  <si>
    <t xml:space="preserve">    机关事业单位基本养老保险缴费支出</t>
  </si>
  <si>
    <t xml:space="preserve">    机关事业单位职业年金缴费支出</t>
  </si>
  <si>
    <t xml:space="preserve">    其他行政事业单位养老支出</t>
  </si>
  <si>
    <t>医疗卫生</t>
  </si>
  <si>
    <t xml:space="preserve">  行政事业单位医疗</t>
  </si>
  <si>
    <t xml:space="preserve">    行政单位医疗</t>
  </si>
  <si>
    <t xml:space="preserve">    事业单位医疗</t>
  </si>
  <si>
    <t xml:space="preserve">    其他行政事业单位医疗支出</t>
  </si>
  <si>
    <t>城乡社区支出</t>
  </si>
  <si>
    <t xml:space="preserve">  城乡社区环境卫生</t>
  </si>
  <si>
    <t xml:space="preserve">    城乡社区环境卫生</t>
  </si>
  <si>
    <t>农林水支出</t>
  </si>
  <si>
    <t xml:space="preserve">  农业农村</t>
  </si>
  <si>
    <t xml:space="preserve">    事业运行</t>
  </si>
  <si>
    <t xml:space="preserve">  扶贫</t>
  </si>
  <si>
    <t xml:space="preserve">    其他扶贫支出</t>
  </si>
  <si>
    <t xml:space="preserve">  农村综合改革</t>
  </si>
  <si>
    <t xml:space="preserve">    对村民委员会和村党支部的补助</t>
  </si>
  <si>
    <t>住房保障支出</t>
  </si>
  <si>
    <t>住房改革支出</t>
  </si>
  <si>
    <t>住房公积金</t>
  </si>
  <si>
    <t>表三：</t>
  </si>
  <si>
    <r>
      <t>城口县</t>
    </r>
    <r>
      <rPr>
        <b/>
        <u val="single"/>
        <sz val="18"/>
        <rFont val="方正黑体_GBK"/>
        <family val="4"/>
      </rPr>
      <t>双河乡人民政府</t>
    </r>
    <r>
      <rPr>
        <b/>
        <sz val="18"/>
        <rFont val="方正黑体_GBK"/>
        <family val="4"/>
      </rPr>
      <t>2021年一般公共预算财政拨款基本支出预算表
（按支出经济分类分）</t>
    </r>
  </si>
  <si>
    <t>经济分类科目名称</t>
  </si>
  <si>
    <t>2021年基本支出</t>
  </si>
  <si>
    <t>类</t>
  </si>
  <si>
    <t>款</t>
  </si>
  <si>
    <t>人员经费</t>
  </si>
  <si>
    <t>公用经费</t>
  </si>
  <si>
    <t>工资福利支出</t>
  </si>
  <si>
    <t xml:space="preserve">  基本工资</t>
  </si>
  <si>
    <t xml:space="preserve">  津贴补贴</t>
  </si>
  <si>
    <t xml:space="preserve">  奖金</t>
  </si>
  <si>
    <t xml:space="preserve">  绩效工资</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</si>
  <si>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</si>
  <si>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</si>
  <si>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</si>
  <si>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</si>
  <si>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</si>
  <si>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</si>
  <si>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医疗费</t>
  </si>
  <si>
    <t xml:space="preserve">  其他工资福利支出</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</si>
  <si>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</si>
  <si>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</si>
  <si>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</si>
  <si>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</si>
  <si>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</si>
  <si>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</si>
  <si>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</si>
  <si>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</si>
  <si>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</si>
  <si>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</si>
  <si>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</si>
  <si>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</si>
  <si>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</si>
  <si>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</si>
  <si>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</si>
  <si>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</si>
  <si>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</si>
  <si>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</si>
  <si>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</si>
  <si>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</si>
  <si>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</si>
  <si>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</si>
  <si>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</si>
  <si>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</si>
  <si>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</si>
  <si>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</si>
  <si>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</si>
  <si>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</si>
  <si>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</si>
  <si>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</si>
  <si>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</si>
  <si>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</si>
  <si>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</si>
  <si>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</si>
  <si>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</si>
  <si>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</si>
  <si>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</si>
  <si>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</si>
  <si>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</si>
  <si>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</si>
  <si>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</si>
  <si>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</si>
  <si>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</si>
  <si>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</si>
  <si>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</si>
  <si>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</si>
  <si>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</si>
  <si>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</si>
  <si>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</si>
  <si>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</si>
  <si>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</si>
  <si>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</si>
  <si>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</si>
  <si>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</si>
  <si>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</si>
  <si>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</si>
  <si>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</si>
  <si>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</si>
  <si>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</si>
  <si>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</si>
  <si>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</si>
  <si>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</si>
  <si>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</si>
  <si>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</si>
  <si>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</si>
  <si>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</si>
  <si>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</si>
  <si>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</si>
  <si>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</si>
  <si>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</si>
  <si>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</si>
  <si>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说明：此表不得填报退休费支出。</t>
  </si>
  <si>
    <t>表四：</t>
  </si>
  <si>
    <t>城口县双河乡人民政府2021年一般公共预算“三公”经费支出表</t>
  </si>
  <si>
    <t>因公出国（境）费</t>
  </si>
  <si>
    <t>公务用车购置及运行费</t>
  </si>
  <si>
    <t>公务接待费</t>
  </si>
  <si>
    <t>公务用车购置费</t>
  </si>
  <si>
    <t>公务用车运行费</t>
  </si>
  <si>
    <t>表五：</t>
  </si>
  <si>
    <r>
      <t>城口县</t>
    </r>
    <r>
      <rPr>
        <b/>
        <u val="single"/>
        <sz val="18"/>
        <rFont val="方正黑体_GBK"/>
        <family val="4"/>
      </rPr>
      <t>双河乡人民政府</t>
    </r>
    <r>
      <rPr>
        <b/>
        <sz val="18"/>
        <rFont val="方正黑体_GBK"/>
        <family val="4"/>
      </rPr>
      <t>2021年政府性基金预算支出表</t>
    </r>
  </si>
  <si>
    <t>2021年政府性基金预算财政拨款支出</t>
  </si>
  <si>
    <t>大中型水库移民后期扶持基金支出</t>
  </si>
  <si>
    <t>移民补助</t>
  </si>
  <si>
    <t>基础设施建设和经济发展</t>
  </si>
  <si>
    <t>…………</t>
  </si>
  <si>
    <t>城乡社区事务</t>
  </si>
  <si>
    <t>国有土地使用权出让收入安排的支出</t>
  </si>
  <si>
    <t>征地和拆迁补偿支出</t>
  </si>
  <si>
    <t>土地开发支出</t>
  </si>
  <si>
    <t>农林水事务</t>
  </si>
  <si>
    <t>地方水利建设基金支出</t>
  </si>
  <si>
    <t>水利工程建设</t>
  </si>
  <si>
    <t>水利工程维护</t>
  </si>
  <si>
    <t>交通运输</t>
  </si>
  <si>
    <t>车辆通行费安排的支出</t>
  </si>
  <si>
    <t>公路还贷</t>
  </si>
  <si>
    <t>政府还贷公路养护</t>
  </si>
  <si>
    <t>备注：本单位无政府性基金收支，故此表无数据。</t>
  </si>
  <si>
    <t>表六：</t>
  </si>
  <si>
    <r>
      <t>城口县</t>
    </r>
    <r>
      <rPr>
        <b/>
        <u val="single"/>
        <sz val="20"/>
        <rFont val="方正黑体_GBK"/>
        <family val="4"/>
      </rPr>
      <t>双河乡人民政府</t>
    </r>
    <r>
      <rPr>
        <b/>
        <sz val="20"/>
        <rFont val="方正黑体_GBK"/>
        <family val="4"/>
      </rPr>
      <t>2021部门收支总表</t>
    </r>
  </si>
  <si>
    <t>收入</t>
  </si>
  <si>
    <t>支出</t>
  </si>
  <si>
    <t>项目</t>
  </si>
  <si>
    <t>项目(按功能分类)</t>
  </si>
  <si>
    <t>一、一般公共预算拨款收入</t>
  </si>
  <si>
    <t>一、一般公共服务支出</t>
  </si>
  <si>
    <t>二、政府性基金预算拨款收入</t>
  </si>
  <si>
    <t>二、外交支出</t>
  </si>
  <si>
    <t>三、国有资本经营预算拨款收入</t>
  </si>
  <si>
    <t>三、国防支出</t>
  </si>
  <si>
    <t>四、事业收入预算</t>
  </si>
  <si>
    <t>四、公共安全支出</t>
  </si>
  <si>
    <t>五、事业单位经营收入预算</t>
  </si>
  <si>
    <t>五、教育支出</t>
  </si>
  <si>
    <t>六、其他收入预算</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</si>
  <si>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</si>
  <si>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</si>
  <si>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</si>
  <si>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</si>
  <si>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</si>
  <si>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</si>
  <si>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</si>
  <si>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</si>
  <si>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</si>
  <si>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</si>
  <si>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</si>
  <si>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</si>
  <si>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</si>
  <si>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</si>
  <si>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</si>
  <si>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</si>
  <si>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</si>
  <si>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</si>
  <si>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</si>
  <si>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本年收入合计</t>
  </si>
  <si>
    <t>本年支出合计</t>
  </si>
  <si>
    <t>用事业基金弥补收支差额</t>
  </si>
  <si>
    <t>结转下年</t>
  </si>
  <si>
    <t>上年结转</t>
  </si>
  <si>
    <t>支出总计</t>
  </si>
  <si>
    <t xml:space="preserve">   说明： 1.此表反映单位整体收支情况。</t>
  </si>
  <si>
    <t xml:space="preserve">          2.上年结转反映部门上年末的结转的情况。数据来源于会计账的结转之和。</t>
  </si>
  <si>
    <t xml:space="preserve">          3.“结转下年”是指单位的收入未安排支出的部分，一般情况下应为“0”。</t>
  </si>
  <si>
    <t>表七：</t>
  </si>
  <si>
    <r>
      <t>城口县</t>
    </r>
    <r>
      <rPr>
        <b/>
        <u val="single"/>
        <sz val="20"/>
        <rFont val="方正黑体_GBK"/>
        <family val="4"/>
      </rPr>
      <t>双河乡人民政府</t>
    </r>
    <r>
      <rPr>
        <b/>
        <sz val="20"/>
        <rFont val="方正黑体_GBK"/>
        <family val="4"/>
      </rPr>
      <t>2021年收入总表</t>
    </r>
  </si>
  <si>
    <t xml:space="preserve">   项           目</t>
  </si>
  <si>
    <t>一般公共预算拨款收入</t>
  </si>
  <si>
    <t>政府性基金预算拨款收入</t>
  </si>
  <si>
    <t>国有资本经营预算拨款收入</t>
  </si>
  <si>
    <t>事业收入</t>
  </si>
  <si>
    <t>事业单位经营收入</t>
  </si>
  <si>
    <t>其他收入</t>
  </si>
  <si>
    <t>支出功能分类科目编码</t>
  </si>
  <si>
    <t>科目名称</t>
  </si>
  <si>
    <t>财政拨款收入</t>
  </si>
  <si>
    <t>上级补助收入</t>
  </si>
  <si>
    <t>非教育收费收入</t>
  </si>
  <si>
    <t>教育收费收入</t>
  </si>
  <si>
    <t>经营收入</t>
  </si>
  <si>
    <t>表八：</t>
  </si>
  <si>
    <r>
      <t>城口县</t>
    </r>
    <r>
      <rPr>
        <b/>
        <u val="single"/>
        <sz val="20"/>
        <rFont val="方正黑体_GBK"/>
        <family val="4"/>
      </rPr>
      <t>双河乡人民政府</t>
    </r>
    <r>
      <rPr>
        <b/>
        <sz val="20"/>
        <rFont val="方正黑体_GBK"/>
        <family val="4"/>
      </rPr>
      <t>2021年部门支出总表</t>
    </r>
  </si>
  <si>
    <t>上缴上级支出</t>
  </si>
  <si>
    <t>事业单位经营支出</t>
  </si>
  <si>
    <t>对下级单位补助支出</t>
  </si>
  <si>
    <t>经营支出</t>
  </si>
  <si>
    <t>对附属单位补助支出</t>
  </si>
  <si>
    <t>表九：</t>
  </si>
  <si>
    <t>城口县双河乡人民政府政府采购预算明细表</t>
  </si>
  <si>
    <t>事业收入预算</t>
  </si>
  <si>
    <t>事业单位经营收入预算</t>
  </si>
  <si>
    <t>其他收入预算</t>
  </si>
  <si>
    <t>非教育收费收入预算</t>
  </si>
  <si>
    <t>教育收费收入预算</t>
  </si>
  <si>
    <t>货物类</t>
  </si>
  <si>
    <t>服务类</t>
  </si>
  <si>
    <t>工程类</t>
  </si>
  <si>
    <t xml:space="preserve"> </t>
  </si>
  <si>
    <t>表十：</t>
  </si>
  <si>
    <t>2021年部门（单位）预算整体绩效目标表</t>
  </si>
  <si>
    <t>部门（单位）名称</t>
  </si>
  <si>
    <t>城口县双河乡人民政府</t>
  </si>
  <si>
    <t>支出预算总量</t>
  </si>
  <si>
    <t>其中：部门预算支出</t>
  </si>
  <si>
    <t>当年整体绩效目标</t>
  </si>
  <si>
    <t>1.贯彻执行上级的各项方针政策，稳定和完善农村基本经营管理全面实施下政府各项决策部署，确保各项工作目标任务圆满完成。
2.加强综合治理，维护社会稳定，妥善处理突发性、群体性事件，调节和处理好各种利益矛盾和纠纷。
3.财务方面严格按照“三公”经费预算管理的规定实施，保证人员和公用经费按照预算项目年合理支出，单位办公正常运转。
4.贯彻落实社会治安综合治理、安全生产，“脱贫攻坚”推进工作，人民生活水平不断提高，群众满意程度普遍提升。</t>
  </si>
  <si>
    <t>绩效指标</t>
  </si>
  <si>
    <t>指标名称</t>
  </si>
  <si>
    <t>指标权重</t>
  </si>
  <si>
    <t>计量单位</t>
  </si>
  <si>
    <t>指标性质</t>
  </si>
  <si>
    <t>指标值</t>
  </si>
  <si>
    <t>公用经费控制率</t>
  </si>
  <si>
    <t>%</t>
  </si>
  <si>
    <t>≤</t>
  </si>
  <si>
    <t>一般性支出压减率</t>
  </si>
  <si>
    <t>三公经费变动率</t>
  </si>
  <si>
    <t>结转结余率</t>
  </si>
  <si>
    <t>预算执行序时进度</t>
  </si>
  <si>
    <t>月份/12</t>
  </si>
  <si>
    <t>往来账款变动率</t>
  </si>
  <si>
    <t>保障工作运转率</t>
  </si>
  <si>
    <t>人员经费拨付率</t>
  </si>
  <si>
    <t>服务对象满意度</t>
  </si>
  <si>
    <t>≥</t>
  </si>
  <si>
    <t>2021年项目绩效目标表</t>
  </si>
  <si>
    <t>项目单位</t>
  </si>
  <si>
    <t>项目名称</t>
  </si>
  <si>
    <t>40年以上党龄农村老党员生活补助</t>
  </si>
  <si>
    <r>
      <rPr>
        <sz val="10"/>
        <color indexed="8"/>
        <rFont val="宋体"/>
        <family val="0"/>
      </rPr>
      <t>资金</t>
    </r>
    <r>
      <rPr>
        <sz val="10"/>
        <color indexed="8"/>
        <rFont val="Times New Roman"/>
        <family val="1"/>
      </rPr>
      <t xml:space="preserve">
 </t>
    </r>
    <r>
      <rPr>
        <sz val="10"/>
        <color indexed="8"/>
        <rFont val="宋体"/>
        <family val="0"/>
      </rPr>
      <t>情况
（万元）</t>
    </r>
  </si>
  <si>
    <t>年度金额：</t>
  </si>
  <si>
    <t>其中：中央补助</t>
  </si>
  <si>
    <t xml:space="preserve">     市级资金</t>
  </si>
  <si>
    <t xml:space="preserve">     县级资金</t>
  </si>
  <si>
    <t xml:space="preserve">     其他资金</t>
  </si>
  <si>
    <t>项目概况</t>
  </si>
  <si>
    <t>用于辖区内党龄在40年以上的农村老党员生活补助</t>
  </si>
  <si>
    <t>设立依据</t>
  </si>
  <si>
    <t>《中共城口县委组织部关于认真做好党龄在40年以上老党员生活补贴发放工作的通知》（城组发〔2010〕83号）
《关于提高党龄40年以上农村老党员和未享受离退休待遇的城镇老党员生活补贴标准的通知》（渝委组〔2016〕18号）</t>
  </si>
  <si>
    <t>年度绩效目标</t>
  </si>
  <si>
    <t>建立健全党内激励关怀帮扶机制、加强对老党员关怀帮扶</t>
  </si>
  <si>
    <t>绩  效  
指  标</t>
  </si>
  <si>
    <t>一级指标</t>
  </si>
  <si>
    <t>二级指标</t>
  </si>
  <si>
    <t>三级指标</t>
  </si>
  <si>
    <t>指标单位</t>
  </si>
  <si>
    <t>分值</t>
  </si>
  <si>
    <t>产出指标</t>
  </si>
  <si>
    <t>数量指标</t>
  </si>
  <si>
    <t>补助人数（=）</t>
  </si>
  <si>
    <t>个</t>
  </si>
  <si>
    <t>质量指标</t>
  </si>
  <si>
    <t>补助合格率（≥）</t>
  </si>
  <si>
    <t>时效指标</t>
  </si>
  <si>
    <t>补助按时到位率（≥）</t>
  </si>
  <si>
    <t>成本指标</t>
  </si>
  <si>
    <t>补助标准（40-50年）（≤）</t>
  </si>
  <si>
    <t>元/月</t>
  </si>
  <si>
    <t>补助标准（50-55年）（≤）</t>
  </si>
  <si>
    <t>补助标准（55年以上）（≤）</t>
  </si>
  <si>
    <t>效益指标</t>
  </si>
  <si>
    <t>社会效益指标</t>
  </si>
  <si>
    <t>补助政策知晓率（≥）</t>
  </si>
  <si>
    <t>补助事项公示率（≥）</t>
  </si>
  <si>
    <t>满意度指标</t>
  </si>
  <si>
    <t>补助对象满意度（≥）</t>
  </si>
  <si>
    <t xml:space="preserve">注：
    </t>
  </si>
  <si>
    <t>村办公经费</t>
  </si>
  <si>
    <t>用于保障辖区内8个村日常开展工作办公经费</t>
  </si>
  <si>
    <t>中共城口县委办公室、城口县人民政府办公室《关于加强村（社区）组织运转经费保障工作的通知》（城委办发〔2018〕11号）</t>
  </si>
  <si>
    <t>保障各村开展工作所需资金，提高各村办公能力和服务群众工作开展水平。</t>
  </si>
  <si>
    <t>补助村数（=）</t>
  </si>
  <si>
    <t>办事效率提升率（≤）</t>
  </si>
  <si>
    <t>补助按时到位率（≤）</t>
  </si>
  <si>
    <t>相关事项按时办结率（≥）</t>
  </si>
  <si>
    <t>村均补助标准（≤）</t>
  </si>
  <si>
    <t>万元/个</t>
  </si>
  <si>
    <t>社会效益</t>
  </si>
  <si>
    <t>村社干部满意度（≥）</t>
  </si>
  <si>
    <t>服务对象满意度（≥）</t>
  </si>
  <si>
    <t>村级服务群众工作经费</t>
  </si>
  <si>
    <t>用于保障辖区内8个村日常开展服务群众工作开展相关费用</t>
  </si>
  <si>
    <t>村干部待遇</t>
  </si>
  <si>
    <t>用于保障辖区内8个村村干部报酬</t>
  </si>
  <si>
    <t>通过对村社干部进行补助保障辖区内各村社干部能全力配合政府完成全年各项工作任务</t>
  </si>
  <si>
    <t>绩效     指标</t>
  </si>
  <si>
    <r>
      <rPr>
        <sz val="10"/>
        <color indexed="8"/>
        <rFont val="宋体"/>
        <family val="0"/>
      </rPr>
      <t>补助人数（</t>
    </r>
    <r>
      <rPr>
        <sz val="10"/>
        <color indexed="8"/>
        <rFont val="Arial"/>
        <family val="2"/>
      </rPr>
      <t>≤</t>
    </r>
    <r>
      <rPr>
        <sz val="10"/>
        <color indexed="8"/>
        <rFont val="宋体"/>
        <family val="0"/>
      </rPr>
      <t>）</t>
    </r>
  </si>
  <si>
    <t>人次</t>
  </si>
  <si>
    <r>
      <rPr>
        <sz val="10"/>
        <color indexed="8"/>
        <rFont val="宋体"/>
        <family val="0"/>
      </rPr>
      <t>补助合格率（</t>
    </r>
    <r>
      <rPr>
        <sz val="10"/>
        <color indexed="8"/>
        <rFont val="Arial"/>
        <family val="2"/>
      </rPr>
      <t>≥</t>
    </r>
    <r>
      <rPr>
        <sz val="10"/>
        <color indexed="8"/>
        <rFont val="宋体"/>
        <family val="0"/>
      </rPr>
      <t>）</t>
    </r>
  </si>
  <si>
    <t>补助到位时间（≤）</t>
  </si>
  <si>
    <t>月</t>
  </si>
  <si>
    <t>人均补助标准（=）</t>
  </si>
  <si>
    <t>元</t>
  </si>
  <si>
    <t>补助政策知晓率</t>
  </si>
  <si>
    <t>补助事项公示率</t>
  </si>
  <si>
    <t>村干部满意度</t>
  </si>
  <si>
    <t>村干部养老保险和人生意外保险</t>
  </si>
  <si>
    <t>用于保障辖区内8个村村干部的养老保险和人生意外伤害险缴费</t>
  </si>
  <si>
    <t>人均补助标准</t>
  </si>
  <si>
    <t>根据上年社平工资据实核算补助标准</t>
  </si>
  <si>
    <t>村社干部满意度</t>
  </si>
  <si>
    <t>村民小组长及参与村级事务的其他成员待遇</t>
  </si>
  <si>
    <t>用于保障辖区内村社区村民小组长和参与村级事务管理的其他成员、民兵连长、党组织下设支部书记以及村务监督委员会成员的待遇</t>
  </si>
  <si>
    <t>通过对辖区内部村社区村民小组长和参与村级事务管理的其他成员、民兵连长、党组织下设支部书记以及村务监督委员会成员的待遇进行补助，保障辖区内各村社干部能全力配合政府完成全年各项工作任务</t>
  </si>
  <si>
    <t>补助人数</t>
  </si>
  <si>
    <t>根据各村当年实际补助人数</t>
  </si>
  <si>
    <t>按照政策核定不同人员补助标准执行</t>
  </si>
  <si>
    <t>贫困村驻村工作队经费</t>
  </si>
  <si>
    <t>用于进一步保障辖区内3个贫困村日常开展服务群众工作相关费用</t>
  </si>
  <si>
    <t>社区干部待遇</t>
  </si>
  <si>
    <t>用于保障辖区内双流社区干部报酬</t>
  </si>
  <si>
    <t>按照政策核定标准执行</t>
  </si>
  <si>
    <t>社区干部参加社会保险</t>
  </si>
  <si>
    <t>用于保障辖区内双流社区工作人员的社会保障缴费</t>
  </si>
  <si>
    <t>社区组织办公经费</t>
  </si>
  <si>
    <t>用于保障辖区内双流社区日常开展工作办公经费</t>
  </si>
  <si>
    <t>社区组织服务群众工作经费</t>
  </si>
  <si>
    <t>用于保障辖区内双流社区日常开展服务群众工作开展相关费用</t>
  </si>
  <si>
    <t>市政和公益设施运行维护专项转移</t>
  </si>
  <si>
    <t>统筹用于辖区内公益设施设备的维修维护等各项开支</t>
  </si>
  <si>
    <t>城财发（2020）632号</t>
  </si>
  <si>
    <t>通过安排专项经费用于公益设施设备的维修维护，提高各设施设备的使用寿命；同时通过定期维护相关设施设备保障使用安全。</t>
  </si>
  <si>
    <t>设施设备使用年限</t>
  </si>
  <si>
    <t>根据实际使用期限核定</t>
  </si>
  <si>
    <t>年</t>
  </si>
  <si>
    <t>资金使用合格率（≥）</t>
  </si>
  <si>
    <t>设施设备使用安全率（≥）</t>
  </si>
  <si>
    <t>设施设备定期维护率（≤）</t>
  </si>
  <si>
    <t>单项设施设备维修维护费</t>
  </si>
  <si>
    <t>根据实际使用费用核算</t>
  </si>
  <si>
    <t>政策知晓率（≥）</t>
  </si>
  <si>
    <t>事项公示率（≥）</t>
  </si>
  <si>
    <t>辖区群众满意度（≥）</t>
  </si>
  <si>
    <t>特定服务对象满意度（≥）</t>
  </si>
  <si>
    <t>提高贫困村服务群众工作专项经费</t>
  </si>
  <si>
    <t>用于进一步保障辖区内3个村日常开展服务群众工作相关费用</t>
  </si>
  <si>
    <t>保障各村开展工作所需资金，进一步提高服务群众工作开展水平。</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</si>
</sst>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00_ "/>
    <numFmt numFmtId="178" formatCode="00"/>
    <numFmt numFmtId="179" formatCode="000"/>
    <numFmt numFmtId="180" formatCode=";;"/>
    <numFmt numFmtId="181" formatCode="0.0_ "/>
  </numFmts>
  <fonts count="61">
    <font>
      <sz val="9"/>
      <name val="宋体"/>
      <family val="0"/>
    </font>
    <font>
      <sz val="11"/>
      <name val="宋体"/>
      <family val="0"/>
    </font>
    <font>
      <sz val="11"/>
      <color indexed="8"/>
      <name val="宋体"/>
      <family val="0"/>
    </font>
    <font>
      <sz val="18"/>
      <color indexed="8"/>
      <name val="方正小标宋_GBK"/>
      <family val="4"/>
    </font>
    <font>
      <sz val="10"/>
      <name val="宋体"/>
      <family val="0"/>
    </font>
    <font>
      <sz val="10"/>
      <color indexed="8"/>
      <name val="宋体"/>
      <family val="0"/>
    </font>
    <font>
      <sz val="10"/>
      <color indexed="8"/>
      <name val="Times New Roman"/>
      <family val="1"/>
    </font>
    <font>
      <sz val="10"/>
      <name val="Arial"/>
      <family val="2"/>
    </font>
    <font>
      <b/>
      <sz val="10"/>
      <name val="宋体"/>
      <family val="0"/>
    </font>
    <font>
      <b/>
      <sz val="22"/>
      <name val="华文细黑"/>
      <family val="3"/>
    </font>
    <font>
      <b/>
      <sz val="18"/>
      <name val="宋体"/>
      <family val="0"/>
    </font>
    <font>
      <sz val="12"/>
      <name val="宋体"/>
      <family val="0"/>
    </font>
    <font>
      <sz val="12"/>
      <color indexed="8"/>
      <name val="宋体"/>
      <family val="0"/>
    </font>
    <font>
      <sz val="11"/>
      <name val="Arial"/>
      <family val="2"/>
    </font>
    <font>
      <sz val="14"/>
      <name val="方正黑体简体"/>
      <family val="4"/>
    </font>
    <font>
      <sz val="9"/>
      <color indexed="8"/>
      <name val="SimSun"/>
      <family val="0"/>
    </font>
    <font>
      <b/>
      <sz val="15"/>
      <color indexed="8"/>
      <name val="SimSun"/>
      <family val="0"/>
    </font>
    <font>
      <b/>
      <sz val="14"/>
      <color indexed="8"/>
      <name val="SimSun"/>
      <family val="0"/>
    </font>
    <font>
      <b/>
      <sz val="12"/>
      <name val="宋体"/>
      <family val="0"/>
    </font>
    <font>
      <sz val="14"/>
      <name val="宋体"/>
      <family val="0"/>
    </font>
    <font>
      <b/>
      <sz val="20"/>
      <name val="方正黑体_GBK"/>
      <family val="4"/>
    </font>
    <font>
      <b/>
      <sz val="11"/>
      <name val="宋体"/>
      <family val="0"/>
    </font>
    <font>
      <sz val="14"/>
      <name val="方正黑体_GBK"/>
      <family val="4"/>
    </font>
    <font>
      <sz val="14"/>
      <name val="仿宋_GB2312"/>
      <family val="3"/>
    </font>
    <font>
      <b/>
      <sz val="18"/>
      <name val="方正黑体_GBK"/>
      <family val="4"/>
    </font>
    <font>
      <sz val="12"/>
      <name val="黑体"/>
      <family val="0"/>
    </font>
    <font>
      <sz val="14"/>
      <name val="黑体"/>
      <family val="0"/>
    </font>
    <font>
      <sz val="9"/>
      <name val="方正黑体简体"/>
      <family val="4"/>
    </font>
    <font>
      <sz val="12"/>
      <name val="楷体_GB2312"/>
      <family val="3"/>
    </font>
    <font>
      <sz val="9"/>
      <name val="方正黑体_GBK"/>
      <family val="4"/>
    </font>
    <font>
      <sz val="11"/>
      <color indexed="17"/>
      <name val="宋体"/>
      <family val="0"/>
    </font>
    <font>
      <sz val="11"/>
      <color indexed="42"/>
      <name val="宋体"/>
      <family val="0"/>
    </font>
    <font>
      <sz val="11"/>
      <color indexed="62"/>
      <name val="宋体"/>
      <family val="0"/>
    </font>
    <font>
      <b/>
      <sz val="11"/>
      <color indexed="56"/>
      <name val="宋体"/>
      <family val="0"/>
    </font>
    <font>
      <sz val="11"/>
      <color indexed="20"/>
      <name val="宋体"/>
      <family val="0"/>
    </font>
    <font>
      <b/>
      <sz val="18"/>
      <color indexed="56"/>
      <name val="宋体"/>
      <family val="0"/>
    </font>
    <font>
      <sz val="11"/>
      <color indexed="60"/>
      <name val="宋体"/>
      <family val="0"/>
    </font>
    <font>
      <b/>
      <sz val="11"/>
      <color indexed="52"/>
      <name val="宋体"/>
      <family val="0"/>
    </font>
    <font>
      <u val="single"/>
      <sz val="11"/>
      <color indexed="12"/>
      <name val="宋体"/>
      <family val="0"/>
    </font>
    <font>
      <u val="single"/>
      <sz val="11"/>
      <color indexed="20"/>
      <name val="宋体"/>
      <family val="0"/>
    </font>
    <font>
      <sz val="11"/>
      <color indexed="52"/>
      <name val="宋体"/>
      <family val="0"/>
    </font>
    <font>
      <b/>
      <sz val="11"/>
      <color indexed="63"/>
      <name val="宋体"/>
      <family val="0"/>
    </font>
    <font>
      <sz val="11"/>
      <color indexed="10"/>
      <name val="宋体"/>
      <family val="0"/>
    </font>
    <font>
      <i/>
      <sz val="11"/>
      <color indexed="23"/>
      <name val="宋体"/>
      <family val="0"/>
    </font>
    <font>
      <b/>
      <sz val="15"/>
      <color indexed="56"/>
      <name val="宋体"/>
      <family val="0"/>
    </font>
    <font>
      <b/>
      <sz val="13"/>
      <color indexed="56"/>
      <name val="宋体"/>
      <family val="0"/>
    </font>
    <font>
      <b/>
      <sz val="11"/>
      <color indexed="42"/>
      <name val="宋体"/>
      <family val="0"/>
    </font>
    <font>
      <b/>
      <sz val="11"/>
      <color indexed="8"/>
      <name val="宋体"/>
      <family val="0"/>
    </font>
    <font>
      <sz val="10"/>
      <color indexed="8"/>
      <name val="Arial"/>
      <family val="2"/>
    </font>
    <font>
      <b/>
      <u val="single"/>
      <sz val="20"/>
      <name val="方正黑体_GBK"/>
      <family val="4"/>
    </font>
    <font>
      <b/>
      <u val="single"/>
      <sz val="18"/>
      <name val="方正黑体_GBK"/>
      <family val="4"/>
    </font>
    <font>
      <b/>
      <sz val="9"/>
      <name val="宋体"/>
      <family val="0"/>
    </font>
    <font>
      <b/>
      <sz val="9"/>
      <name val="Tahoma"/>
      <family val="2"/>
    </font>
    <font>
      <sz val="9"/>
      <name val="Tahoma"/>
      <family val="2"/>
    </font>
    <font>
      <u val="single"/>
      <sz val="11"/>
      <color rgb="FF0000FF"/>
      <name val="Calibri"/>
      <family val="0"/>
    </font>
    <font>
      <u val="single"/>
      <sz val="11"/>
      <color rgb="FF800080"/>
      <name val="Calibri"/>
      <family val="0"/>
    </font>
    <font>
      <sz val="11"/>
      <color theme="1"/>
      <name val="Calibri"/>
      <family val="0"/>
    </font>
    <font>
      <sz val="10"/>
      <color rgb="FF000000"/>
      <name val="宋体"/>
      <family val="0"/>
    </font>
    <font>
      <sz val="12"/>
      <color theme="1"/>
      <name val="Calibri"/>
      <family val="0"/>
    </font>
    <font>
      <sz val="11"/>
      <color theme="1"/>
      <name val="宋体"/>
      <family val="0"/>
    </font>
    <font>
      <b/>
      <sz val="8"/>
      <name val="宋体"/>
      <family val="2"/>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bottom style="thin"/>
    </border>
    <border>
      <left style="thin">
        <color indexed="8"/>
      </left>
      <right style="thin">
        <color indexed="8"/>
      </right>
      <top style="thin">
        <color indexed="8"/>
      </top>
      <bottom style="thin">
        <color indexed="8"/>
      </bottom>
    </border>
    <border>
      <left style="thin"/>
      <right style="thin"/>
      <top style="thin"/>
      <bottom style="medium"/>
    </border>
    <border>
      <left style="thin"/>
      <right style="medium"/>
      <top style="thin"/>
      <bottom style="medium"/>
    </border>
    <border>
      <left style="thin">
        <color indexed="8"/>
      </left>
      <right style="thin">
        <color indexed="8"/>
      </right>
      <top style="thin">
        <color indexed="8"/>
      </top>
      <bottom>
        <color indexed="63"/>
      </bottom>
    </border>
    <border>
      <left style="thin"/>
      <right style="thin"/>
      <top style="medium"/>
      <bottom>
        <color indexed="63"/>
      </bottom>
    </border>
    <border>
      <left style="thin"/>
      <right style="thin"/>
      <top>
        <color indexed="63"/>
      </top>
      <bottom style="thin"/>
    </border>
    <border>
      <left style="medium"/>
      <right style="thin"/>
      <top style="thin"/>
      <bottom/>
    </border>
    <border>
      <left>
        <color indexed="63"/>
      </left>
      <right style="thin"/>
      <top style="thin"/>
      <bottom>
        <color indexed="63"/>
      </bottom>
    </border>
    <border>
      <left style="thin"/>
      <right style="medium"/>
      <top style="thin"/>
      <bottom>
        <color indexed="63"/>
      </bottom>
    </border>
    <border>
      <left style="medium"/>
      <right style="thin"/>
      <top style="thin"/>
      <bottom style="medium"/>
    </border>
    <border>
      <left style="medium"/>
      <right style="thin"/>
      <top/>
      <bottom/>
    </border>
    <border>
      <left style="medium"/>
      <right>
        <color indexed="63"/>
      </right>
      <top>
        <color indexed="63"/>
      </top>
      <bottom>
        <color indexed="63"/>
      </bottom>
    </border>
    <border>
      <left style="medium"/>
      <right style="thin"/>
      <top style="medium"/>
      <bottom>
        <color indexed="63"/>
      </bottom>
    </border>
    <border>
      <left style="thin"/>
      <right/>
      <top/>
      <bottom style="thin"/>
    </border>
    <border>
      <left/>
      <right style="thin"/>
      <top/>
      <bottom/>
    </border>
    <border>
      <left style="thin"/>
      <right/>
      <top/>
      <bottom/>
    </border>
    <border>
      <left style="thin"/>
      <right>
        <color indexed="63"/>
      </right>
      <top style="medium"/>
      <bottom style="thin"/>
    </border>
    <border>
      <left/>
      <right/>
      <top style="medium"/>
      <bottom style="thin"/>
    </border>
    <border>
      <left>
        <color indexed="63"/>
      </left>
      <right style="medium"/>
      <top style="medium"/>
      <bottom style="thin"/>
    </border>
    <border>
      <left style="thin"/>
      <right/>
      <top style="thin"/>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1" fillId="4" borderId="0" applyNumberFormat="0" applyBorder="0" applyAlignment="0" applyProtection="0"/>
    <xf numFmtId="0" fontId="54" fillId="0" borderId="0" applyNumberFormat="0" applyFill="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6" borderId="2" applyNumberFormat="0" applyFont="0" applyAlignment="0" applyProtection="0"/>
    <xf numFmtId="0" fontId="31" fillId="7" borderId="0" applyNumberFormat="0" applyBorder="0" applyAlignment="0" applyProtection="0"/>
    <xf numFmtId="0" fontId="33" fillId="0" borderId="0" applyNumberFormat="0" applyFill="0" applyBorder="0" applyAlignment="0" applyProtection="0"/>
    <xf numFmtId="0" fontId="42" fillId="0" borderId="0" applyNumberFormat="0" applyFill="0" applyBorder="0" applyAlignment="0" applyProtection="0"/>
    <xf numFmtId="0" fontId="35"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31" fillId="8" borderId="0" applyNumberFormat="0" applyBorder="0" applyAlignment="0" applyProtection="0"/>
    <xf numFmtId="0" fontId="33" fillId="0" borderId="5" applyNumberFormat="0" applyFill="0" applyAlignment="0" applyProtection="0"/>
    <xf numFmtId="0" fontId="31" fillId="9" borderId="0" applyNumberFormat="0" applyBorder="0" applyAlignment="0" applyProtection="0"/>
    <xf numFmtId="0" fontId="41" fillId="10" borderId="6" applyNumberFormat="0" applyAlignment="0" applyProtection="0"/>
    <xf numFmtId="0" fontId="37" fillId="10" borderId="1" applyNumberFormat="0" applyAlignment="0" applyProtection="0"/>
    <xf numFmtId="0" fontId="46" fillId="11" borderId="7" applyNumberFormat="0" applyAlignment="0" applyProtection="0"/>
    <xf numFmtId="0" fontId="2" fillId="3" borderId="0" applyNumberFormat="0" applyBorder="0" applyAlignment="0" applyProtection="0"/>
    <xf numFmtId="0" fontId="31" fillId="12" borderId="0" applyNumberFormat="0" applyBorder="0" applyAlignment="0" applyProtection="0"/>
    <xf numFmtId="0" fontId="40" fillId="0" borderId="8" applyNumberFormat="0" applyFill="0" applyAlignment="0" applyProtection="0"/>
    <xf numFmtId="0" fontId="47" fillId="0" borderId="9" applyNumberFormat="0" applyFill="0" applyAlignment="0" applyProtection="0"/>
    <xf numFmtId="0" fontId="30" fillId="2" borderId="0" applyNumberFormat="0" applyBorder="0" applyAlignment="0" applyProtection="0"/>
    <xf numFmtId="0" fontId="36" fillId="13" borderId="0" applyNumberFormat="0" applyBorder="0" applyAlignment="0" applyProtection="0"/>
    <xf numFmtId="0" fontId="2" fillId="14" borderId="0" applyNumberFormat="0" applyBorder="0" applyAlignment="0" applyProtection="0"/>
    <xf numFmtId="0" fontId="31"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31" fillId="18" borderId="0" applyNumberFormat="0" applyBorder="0" applyAlignment="0" applyProtection="0"/>
    <xf numFmtId="0" fontId="31"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1" fillId="20" borderId="0" applyNumberFormat="0" applyBorder="0" applyAlignment="0" applyProtection="0"/>
    <xf numFmtId="0" fontId="2" fillId="17"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11" fillId="0" borderId="0">
      <alignment/>
      <protection/>
    </xf>
    <xf numFmtId="0" fontId="2" fillId="22" borderId="0" applyNumberFormat="0" applyBorder="0" applyAlignment="0" applyProtection="0"/>
    <xf numFmtId="0" fontId="31" fillId="23" borderId="0" applyNumberFormat="0" applyBorder="0" applyAlignment="0" applyProtection="0"/>
    <xf numFmtId="0" fontId="7" fillId="0" borderId="0">
      <alignment/>
      <protection/>
    </xf>
    <xf numFmtId="0" fontId="0" fillId="0" borderId="0">
      <alignment/>
      <protection/>
    </xf>
    <xf numFmtId="0" fontId="0" fillId="0" borderId="0">
      <alignment/>
      <protection/>
    </xf>
  </cellStyleXfs>
  <cellXfs count="237">
    <xf numFmtId="0" fontId="0" fillId="0" borderId="0" xfId="0" applyAlignment="1">
      <alignment/>
    </xf>
    <xf numFmtId="0" fontId="56" fillId="0" borderId="0" xfId="64" applyFont="1" applyFill="1" applyBorder="1" applyAlignment="1">
      <alignment vertical="center"/>
      <protection/>
    </xf>
    <xf numFmtId="0" fontId="3" fillId="0" borderId="0" xfId="64" applyFont="1" applyFill="1" applyBorder="1" applyAlignment="1">
      <alignment horizontal="center" vertical="center"/>
      <protection/>
    </xf>
    <xf numFmtId="0" fontId="4" fillId="0" borderId="10" xfId="64" applyFont="1" applyFill="1" applyBorder="1" applyAlignment="1">
      <alignment horizontal="center" vertical="center"/>
      <protection/>
    </xf>
    <xf numFmtId="0" fontId="5" fillId="0" borderId="11" xfId="64" applyFont="1" applyFill="1" applyBorder="1" applyAlignment="1">
      <alignment horizontal="center" vertical="center"/>
      <protection/>
    </xf>
    <xf numFmtId="0" fontId="6" fillId="0" borderId="11" xfId="64" applyFont="1" applyFill="1" applyBorder="1" applyAlignment="1">
      <alignment horizontal="center" vertical="center"/>
      <protection/>
    </xf>
    <xf numFmtId="0" fontId="4" fillId="0" borderId="11" xfId="64" applyFont="1" applyFill="1" applyBorder="1" applyAlignment="1">
      <alignment horizontal="center" vertical="center"/>
      <protection/>
    </xf>
    <xf numFmtId="0" fontId="5" fillId="0" borderId="12" xfId="64" applyFont="1" applyFill="1" applyBorder="1" applyAlignment="1">
      <alignment horizontal="center" vertical="center"/>
      <protection/>
    </xf>
    <xf numFmtId="0" fontId="5" fillId="0" borderId="13" xfId="64" applyFont="1" applyFill="1" applyBorder="1" applyAlignment="1">
      <alignment horizontal="center" vertical="center"/>
      <protection/>
    </xf>
    <xf numFmtId="0" fontId="5" fillId="0" borderId="14" xfId="64" applyFont="1" applyFill="1" applyBorder="1" applyAlignment="1">
      <alignment horizontal="center" vertical="center"/>
      <protection/>
    </xf>
    <xf numFmtId="0" fontId="4" fillId="0" borderId="12" xfId="64" applyFont="1" applyFill="1" applyBorder="1" applyAlignment="1">
      <alignment horizontal="center" vertical="center"/>
      <protection/>
    </xf>
    <xf numFmtId="0" fontId="4" fillId="0" borderId="13" xfId="64" applyFont="1" applyFill="1" applyBorder="1" applyAlignment="1">
      <alignment horizontal="center" vertical="center"/>
      <protection/>
    </xf>
    <xf numFmtId="0" fontId="4" fillId="0" borderId="14" xfId="64" applyFont="1" applyFill="1" applyBorder="1" applyAlignment="1">
      <alignment horizontal="center" vertical="center"/>
      <protection/>
    </xf>
    <xf numFmtId="0" fontId="6" fillId="0" borderId="15" xfId="64" applyFont="1" applyFill="1" applyBorder="1" applyAlignment="1">
      <alignment horizontal="center" vertical="center" wrapText="1"/>
      <protection/>
    </xf>
    <xf numFmtId="0" fontId="5" fillId="0" borderId="11" xfId="64" applyFont="1" applyFill="1" applyBorder="1" applyAlignment="1">
      <alignment horizontal="center" vertical="center" wrapText="1"/>
      <protection/>
    </xf>
    <xf numFmtId="0" fontId="6" fillId="0" borderId="11" xfId="64" applyFont="1" applyFill="1" applyBorder="1" applyAlignment="1">
      <alignment horizontal="center" vertical="center" wrapText="1"/>
      <protection/>
    </xf>
    <xf numFmtId="0" fontId="6" fillId="0" borderId="16" xfId="64" applyFont="1" applyFill="1" applyBorder="1" applyAlignment="1">
      <alignment horizontal="center" vertical="center" wrapText="1"/>
      <protection/>
    </xf>
    <xf numFmtId="0" fontId="6" fillId="0" borderId="12" xfId="64" applyFont="1" applyFill="1" applyBorder="1" applyAlignment="1">
      <alignment vertical="center" wrapText="1"/>
      <protection/>
    </xf>
    <xf numFmtId="0" fontId="6" fillId="0" borderId="13" xfId="64" applyFont="1" applyFill="1" applyBorder="1" applyAlignment="1">
      <alignment vertical="center" wrapText="1"/>
      <protection/>
    </xf>
    <xf numFmtId="0" fontId="6" fillId="0" borderId="14" xfId="64" applyFont="1" applyFill="1" applyBorder="1" applyAlignment="1">
      <alignment vertical="center" wrapText="1"/>
      <protection/>
    </xf>
    <xf numFmtId="0" fontId="5" fillId="0" borderId="12" xfId="64" applyFont="1" applyFill="1" applyBorder="1" applyAlignment="1">
      <alignment horizontal="center" vertical="center" wrapText="1"/>
      <protection/>
    </xf>
    <xf numFmtId="0" fontId="5" fillId="0" borderId="14" xfId="64" applyFont="1" applyFill="1" applyBorder="1" applyAlignment="1">
      <alignment horizontal="center" vertical="center" wrapText="1"/>
      <protection/>
    </xf>
    <xf numFmtId="0" fontId="6" fillId="0" borderId="12" xfId="64" applyFont="1" applyFill="1" applyBorder="1" applyAlignment="1">
      <alignment horizontal="center" vertical="center" wrapText="1"/>
      <protection/>
    </xf>
    <xf numFmtId="0" fontId="6" fillId="0" borderId="13" xfId="64" applyFont="1" applyFill="1" applyBorder="1" applyAlignment="1">
      <alignment horizontal="center" vertical="center" wrapText="1"/>
      <protection/>
    </xf>
    <xf numFmtId="0" fontId="6" fillId="0" borderId="14" xfId="64" applyFont="1" applyFill="1" applyBorder="1" applyAlignment="1">
      <alignment horizontal="center" vertical="center" wrapText="1"/>
      <protection/>
    </xf>
    <xf numFmtId="0" fontId="6" fillId="0" borderId="17" xfId="64" applyFont="1" applyFill="1" applyBorder="1" applyAlignment="1">
      <alignment horizontal="center" vertical="center" wrapText="1"/>
      <protection/>
    </xf>
    <xf numFmtId="0" fontId="5" fillId="0" borderId="17" xfId="64" applyFont="1" applyFill="1" applyBorder="1" applyAlignment="1">
      <alignment horizontal="center" vertical="center" wrapText="1"/>
      <protection/>
    </xf>
    <xf numFmtId="0" fontId="5" fillId="0" borderId="18" xfId="64" applyFont="1" applyFill="1" applyBorder="1" applyAlignment="1">
      <alignment horizontal="center" vertical="center" wrapText="1"/>
      <protection/>
    </xf>
    <xf numFmtId="0" fontId="5" fillId="0" borderId="19" xfId="64" applyFont="1" applyFill="1" applyBorder="1" applyAlignment="1">
      <alignment horizontal="center" vertical="center" wrapText="1"/>
      <protection/>
    </xf>
    <xf numFmtId="0" fontId="5" fillId="0" borderId="20" xfId="64" applyFont="1" applyFill="1" applyBorder="1" applyAlignment="1">
      <alignment horizontal="center" vertical="center" wrapText="1"/>
      <protection/>
    </xf>
    <xf numFmtId="0" fontId="5" fillId="0" borderId="13" xfId="64" applyFont="1" applyFill="1" applyBorder="1" applyAlignment="1">
      <alignment horizontal="center" vertical="center" wrapText="1"/>
      <protection/>
    </xf>
    <xf numFmtId="0" fontId="5" fillId="0" borderId="15" xfId="64" applyFont="1" applyFill="1" applyBorder="1" applyAlignment="1">
      <alignment horizontal="center" vertical="center" wrapText="1"/>
      <protection/>
    </xf>
    <xf numFmtId="0" fontId="5" fillId="0" borderId="16" xfId="64" applyFont="1" applyFill="1" applyBorder="1" applyAlignment="1">
      <alignment horizontal="center" vertical="center" wrapText="1"/>
      <protection/>
    </xf>
    <xf numFmtId="0" fontId="5" fillId="0" borderId="17" xfId="64" applyFont="1" applyFill="1" applyBorder="1" applyAlignment="1">
      <alignment vertical="center" wrapText="1"/>
      <protection/>
    </xf>
    <xf numFmtId="0" fontId="4" fillId="0" borderId="19" xfId="64" applyFont="1" applyFill="1" applyBorder="1" applyAlignment="1">
      <alignment horizontal="left" vertical="center" wrapText="1"/>
      <protection/>
    </xf>
    <xf numFmtId="0" fontId="5" fillId="0" borderId="11" xfId="64" applyNumberFormat="1" applyFont="1" applyFill="1" applyBorder="1" applyAlignment="1" applyProtection="1">
      <alignment horizontal="center" vertical="center" wrapText="1"/>
      <protection/>
    </xf>
    <xf numFmtId="0" fontId="57" fillId="0" borderId="11" xfId="64" applyFont="1" applyFill="1" applyBorder="1" applyAlignment="1">
      <alignment horizontal="center" vertical="center" wrapText="1"/>
      <protection/>
    </xf>
    <xf numFmtId="0" fontId="56" fillId="0" borderId="11" xfId="64" applyFont="1" applyFill="1" applyBorder="1" applyAlignment="1">
      <alignment horizontal="center" vertical="center"/>
      <protection/>
    </xf>
    <xf numFmtId="0" fontId="57" fillId="0" borderId="12" xfId="64" applyFont="1" applyFill="1" applyBorder="1" applyAlignment="1">
      <alignment horizontal="center" vertical="center" wrapText="1"/>
      <protection/>
    </xf>
    <xf numFmtId="0" fontId="7" fillId="0" borderId="0" xfId="64">
      <alignment/>
      <protection/>
    </xf>
    <xf numFmtId="0" fontId="8" fillId="0" borderId="0" xfId="65" applyNumberFormat="1" applyFont="1" applyFill="1" applyBorder="1" applyAlignment="1" applyProtection="1">
      <alignment vertical="center" wrapText="1"/>
      <protection/>
    </xf>
    <xf numFmtId="0" fontId="9" fillId="0" borderId="0" xfId="64" applyNumberFormat="1" applyFont="1" applyFill="1" applyAlignment="1">
      <alignment horizontal="center" vertical="center" wrapText="1"/>
      <protection/>
    </xf>
    <xf numFmtId="0" fontId="10" fillId="0" borderId="0" xfId="64" applyNumberFormat="1" applyFont="1" applyFill="1" applyAlignment="1">
      <alignment horizontal="center" vertical="center" wrapText="1"/>
      <protection/>
    </xf>
    <xf numFmtId="0" fontId="1" fillId="0" borderId="0" xfId="64" applyNumberFormat="1" applyFont="1" applyFill="1" applyBorder="1" applyAlignment="1" applyProtection="1">
      <alignment horizontal="right" vertical="center" wrapText="1"/>
      <protection/>
    </xf>
    <xf numFmtId="0" fontId="11" fillId="0" borderId="11" xfId="64" applyNumberFormat="1" applyFont="1" applyFill="1" applyBorder="1" applyAlignment="1" applyProtection="1">
      <alignment horizontal="center" vertical="center" wrapText="1"/>
      <protection/>
    </xf>
    <xf numFmtId="0" fontId="11" fillId="0" borderId="11" xfId="64" applyNumberFormat="1" applyFont="1" applyFill="1" applyBorder="1" applyAlignment="1" applyProtection="1">
      <alignment horizontal="left" vertical="center" wrapText="1"/>
      <protection/>
    </xf>
    <xf numFmtId="0" fontId="58" fillId="0" borderId="11" xfId="0" applyFont="1" applyFill="1" applyBorder="1" applyAlignment="1">
      <alignment horizontal="center" vertical="center"/>
    </xf>
    <xf numFmtId="0" fontId="56" fillId="0" borderId="11" xfId="0" applyFont="1" applyFill="1" applyBorder="1" applyAlignment="1">
      <alignment vertical="center" wrapText="1"/>
    </xf>
    <xf numFmtId="0" fontId="56" fillId="0" borderId="11" xfId="0" applyFont="1" applyFill="1" applyBorder="1" applyAlignment="1">
      <alignment horizontal="center" vertical="center"/>
    </xf>
    <xf numFmtId="0" fontId="13" fillId="0" borderId="11" xfId="64" applyFont="1" applyFill="1" applyBorder="1" applyAlignment="1">
      <alignment horizontal="center" vertical="center"/>
      <protection/>
    </xf>
    <xf numFmtId="0" fontId="56" fillId="0" borderId="11" xfId="0" applyNumberFormat="1" applyFont="1" applyFill="1" applyBorder="1" applyAlignment="1" applyProtection="1">
      <alignment horizontal="center" vertical="center"/>
      <protection/>
    </xf>
    <xf numFmtId="0" fontId="59" fillId="0" borderId="11" xfId="0" applyFont="1" applyFill="1" applyBorder="1" applyAlignment="1">
      <alignment horizontal="center" vertical="center"/>
    </xf>
    <xf numFmtId="0" fontId="56" fillId="0" borderId="11" xfId="0" applyFont="1" applyFill="1" applyBorder="1" applyAlignment="1">
      <alignment horizontal="center" vertical="center" wrapText="1"/>
    </xf>
    <xf numFmtId="0" fontId="56" fillId="0" borderId="11" xfId="0" applyNumberFormat="1" applyFont="1" applyFill="1" applyBorder="1" applyAlignment="1" applyProtection="1">
      <alignment horizontal="center" vertical="center" wrapText="1"/>
      <protection/>
    </xf>
    <xf numFmtId="0" fontId="7" fillId="0" borderId="0" xfId="64" applyFont="1">
      <alignment/>
      <protection/>
    </xf>
    <xf numFmtId="0" fontId="7" fillId="0" borderId="0" xfId="64" applyFont="1" applyAlignment="1">
      <alignment vertical="center"/>
      <protection/>
    </xf>
    <xf numFmtId="0" fontId="7" fillId="0" borderId="0" xfId="64" applyFont="1" applyAlignment="1">
      <alignment horizontal="center" vertical="center"/>
      <protection/>
    </xf>
    <xf numFmtId="0" fontId="7" fillId="0" borderId="0" xfId="64" applyAlignment="1">
      <alignment vertical="center"/>
      <protection/>
    </xf>
    <xf numFmtId="0" fontId="7" fillId="0" borderId="0" xfId="64" applyAlignment="1">
      <alignment horizontal="center" vertical="center"/>
      <protection/>
    </xf>
    <xf numFmtId="0" fontId="14" fillId="0" borderId="0" xfId="0" applyFont="1" applyAlignment="1">
      <alignment/>
    </xf>
    <xf numFmtId="0" fontId="15" fillId="0" borderId="0" xfId="0" applyFont="1" applyFill="1" applyBorder="1" applyAlignment="1">
      <alignment horizontal="left" vertical="center" wrapText="1"/>
    </xf>
    <xf numFmtId="0" fontId="56" fillId="0" borderId="0" xfId="0" applyFont="1" applyFill="1" applyBorder="1" applyAlignment="1">
      <alignment/>
    </xf>
    <xf numFmtId="0" fontId="16" fillId="0" borderId="0"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8" fillId="0" borderId="11" xfId="66" applyNumberFormat="1" applyFont="1" applyFill="1" applyBorder="1" applyAlignment="1" applyProtection="1">
      <alignment horizontal="center" vertical="center" wrapText="1"/>
      <protection/>
    </xf>
    <xf numFmtId="0" fontId="19" fillId="0" borderId="11" xfId="65" applyFont="1" applyFill="1" applyBorder="1" applyAlignment="1">
      <alignment horizontal="left" vertical="center"/>
      <protection/>
    </xf>
    <xf numFmtId="0" fontId="56" fillId="0" borderId="11" xfId="0" applyFont="1" applyFill="1" applyBorder="1" applyAlignment="1">
      <alignment/>
    </xf>
    <xf numFmtId="0" fontId="19" fillId="0" borderId="11" xfId="65" applyFont="1" applyFill="1" applyBorder="1" applyAlignment="1">
      <alignment horizontal="left" vertical="center" indent="2"/>
      <protection/>
    </xf>
    <xf numFmtId="0" fontId="1" fillId="0" borderId="0" xfId="0" applyFont="1" applyAlignment="1">
      <alignment horizontal="center"/>
    </xf>
    <xf numFmtId="0" fontId="20" fillId="0" borderId="0" xfId="0" applyFont="1" applyAlignment="1">
      <alignment horizontal="center"/>
    </xf>
    <xf numFmtId="0" fontId="0" fillId="0" borderId="0" xfId="0" applyFont="1" applyBorder="1" applyAlignment="1">
      <alignment horizontal="center"/>
    </xf>
    <xf numFmtId="0" fontId="0" fillId="0" borderId="0" xfId="0" applyBorder="1" applyAlignment="1">
      <alignment horizontal="center"/>
    </xf>
    <xf numFmtId="0" fontId="8" fillId="0" borderId="21" xfId="0" applyFont="1" applyFill="1" applyBorder="1" applyAlignment="1">
      <alignment horizontal="distributed" vertical="center"/>
    </xf>
    <xf numFmtId="0" fontId="8" fillId="0" borderId="22" xfId="0" applyFont="1" applyFill="1" applyBorder="1" applyAlignment="1">
      <alignment horizontal="distributed" vertical="center"/>
    </xf>
    <xf numFmtId="0" fontId="8" fillId="0" borderId="22"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11" xfId="0" applyFont="1" applyFill="1" applyBorder="1" applyAlignment="1">
      <alignment horizontal="center" vertical="center" shrinkToFit="1"/>
    </xf>
    <xf numFmtId="0" fontId="8" fillId="0" borderId="11"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4" fillId="0" borderId="26"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4" fontId="4" fillId="0" borderId="11" xfId="0" applyNumberFormat="1" applyFont="1" applyFill="1" applyBorder="1" applyAlignment="1">
      <alignment horizontal="right" vertical="center" shrinkToFit="1"/>
    </xf>
    <xf numFmtId="0" fontId="11" fillId="0" borderId="11" xfId="0" applyNumberFormat="1" applyFont="1" applyFill="1" applyBorder="1" applyAlignment="1" applyProtection="1">
      <alignment horizontal="center" vertical="center" wrapText="1"/>
      <protection/>
    </xf>
    <xf numFmtId="0" fontId="11" fillId="0" borderId="25" xfId="0" applyNumberFormat="1" applyFont="1" applyFill="1" applyBorder="1" applyAlignment="1" applyProtection="1">
      <alignment horizontal="center" vertical="center" wrapText="1"/>
      <protection/>
    </xf>
    <xf numFmtId="4" fontId="4" fillId="0" borderId="25" xfId="0" applyNumberFormat="1" applyFont="1" applyFill="1" applyBorder="1" applyAlignment="1">
      <alignment horizontal="right" vertical="center" shrinkToFit="1"/>
    </xf>
    <xf numFmtId="176" fontId="11" fillId="0" borderId="11" xfId="0" applyNumberFormat="1" applyFont="1" applyFill="1" applyBorder="1" applyAlignment="1">
      <alignment horizontal="right" vertical="center"/>
    </xf>
    <xf numFmtId="176" fontId="11" fillId="0" borderId="25" xfId="0" applyNumberFormat="1" applyFont="1" applyFill="1" applyBorder="1" applyAlignment="1">
      <alignment horizontal="right" vertical="center"/>
    </xf>
    <xf numFmtId="0" fontId="0" fillId="0" borderId="11" xfId="0" applyBorder="1" applyAlignment="1">
      <alignment/>
    </xf>
    <xf numFmtId="0" fontId="0" fillId="0" borderId="25" xfId="0" applyBorder="1" applyAlignment="1">
      <alignment/>
    </xf>
    <xf numFmtId="4" fontId="4" fillId="0" borderId="27" xfId="0" applyNumberFormat="1" applyFont="1" applyFill="1" applyBorder="1" applyAlignment="1">
      <alignment/>
    </xf>
    <xf numFmtId="176" fontId="11" fillId="0" borderId="25" xfId="0" applyNumberFormat="1" applyFont="1" applyBorder="1" applyAlignment="1">
      <alignment horizontal="right" vertical="center" wrapText="1"/>
    </xf>
    <xf numFmtId="4" fontId="4" fillId="0" borderId="28" xfId="0" applyNumberFormat="1" applyFont="1" applyFill="1" applyBorder="1" applyAlignment="1">
      <alignment horizontal="right" vertical="center" shrinkToFit="1"/>
    </xf>
    <xf numFmtId="0" fontId="0" fillId="0" borderId="28" xfId="0" applyBorder="1" applyAlignment="1">
      <alignment/>
    </xf>
    <xf numFmtId="0" fontId="0" fillId="0" borderId="29" xfId="0" applyBorder="1" applyAlignment="1">
      <alignment/>
    </xf>
    <xf numFmtId="4" fontId="4" fillId="0" borderId="30" xfId="0" applyNumberFormat="1" applyFont="1" applyFill="1" applyBorder="1" applyAlignment="1">
      <alignment/>
    </xf>
    <xf numFmtId="4" fontId="4" fillId="0" borderId="11" xfId="0" applyNumberFormat="1" applyFont="1" applyFill="1" applyBorder="1" applyAlignment="1">
      <alignment/>
    </xf>
    <xf numFmtId="0" fontId="20" fillId="0" borderId="0" xfId="0" applyFont="1" applyAlignment="1">
      <alignment/>
    </xf>
    <xf numFmtId="0" fontId="21" fillId="0" borderId="0" xfId="0" applyFont="1" applyAlignment="1">
      <alignment horizontal="center"/>
    </xf>
    <xf numFmtId="0" fontId="8" fillId="0" borderId="21"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31"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32" xfId="0" applyFont="1" applyFill="1" applyBorder="1" applyAlignment="1">
      <alignment horizontal="center" vertical="center" wrapText="1"/>
    </xf>
    <xf numFmtId="4" fontId="4" fillId="0" borderId="11" xfId="0" applyNumberFormat="1" applyFont="1" applyFill="1" applyBorder="1" applyAlignment="1">
      <alignment horizontal="center" vertical="center" shrinkToFit="1"/>
    </xf>
    <xf numFmtId="0" fontId="0" fillId="0" borderId="11" xfId="0" applyBorder="1" applyAlignment="1">
      <alignment horizontal="center"/>
    </xf>
    <xf numFmtId="176" fontId="11" fillId="0" borderId="11" xfId="0" applyNumberFormat="1" applyFont="1" applyBorder="1" applyAlignment="1">
      <alignment horizontal="right" vertical="center" wrapText="1"/>
    </xf>
    <xf numFmtId="0" fontId="0" fillId="0" borderId="0" xfId="0" applyFont="1" applyAlignment="1">
      <alignment/>
    </xf>
    <xf numFmtId="4" fontId="4" fillId="0" borderId="12" xfId="0" applyNumberFormat="1" applyFont="1" applyFill="1" applyBorder="1" applyAlignment="1">
      <alignment horizontal="center" vertical="center" shrinkToFit="1"/>
    </xf>
    <xf numFmtId="4" fontId="4" fillId="0" borderId="25" xfId="0" applyNumberFormat="1" applyFont="1" applyFill="1" applyBorder="1" applyAlignment="1">
      <alignment horizontal="center" vertical="center" shrinkToFit="1"/>
    </xf>
    <xf numFmtId="0" fontId="0" fillId="0" borderId="12" xfId="0" applyBorder="1" applyAlignment="1">
      <alignment horizontal="center"/>
    </xf>
    <xf numFmtId="0" fontId="0" fillId="0" borderId="25" xfId="0" applyBorder="1" applyAlignment="1">
      <alignment horizontal="center"/>
    </xf>
    <xf numFmtId="0" fontId="21" fillId="0" borderId="0" xfId="0" applyFont="1" applyAlignment="1">
      <alignment/>
    </xf>
    <xf numFmtId="0" fontId="0" fillId="0" borderId="0" xfId="0" applyBorder="1" applyAlignment="1">
      <alignment/>
    </xf>
    <xf numFmtId="0" fontId="0" fillId="0" borderId="0" xfId="0" applyFont="1" applyBorder="1" applyAlignment="1">
      <alignment/>
    </xf>
    <xf numFmtId="0" fontId="8" fillId="0" borderId="22" xfId="0" applyFont="1" applyFill="1" applyBorder="1" applyAlignment="1">
      <alignment horizontal="center" vertical="center" shrinkToFit="1"/>
    </xf>
    <xf numFmtId="0" fontId="8" fillId="0" borderId="23" xfId="0" applyFont="1" applyFill="1" applyBorder="1" applyAlignment="1">
      <alignment horizontal="center" vertical="center" shrinkToFit="1"/>
    </xf>
    <xf numFmtId="0" fontId="8" fillId="0" borderId="24" xfId="0" applyFont="1" applyFill="1" applyBorder="1" applyAlignment="1">
      <alignment horizontal="center" vertical="center" shrinkToFit="1"/>
    </xf>
    <xf numFmtId="0" fontId="8" fillId="0" borderId="25" xfId="0" applyFont="1" applyFill="1" applyBorder="1" applyAlignment="1">
      <alignment horizontal="center" vertical="center" shrinkToFit="1"/>
    </xf>
    <xf numFmtId="0" fontId="4" fillId="0" borderId="24" xfId="0" applyFont="1" applyFill="1" applyBorder="1" applyAlignment="1">
      <alignment horizontal="left" vertical="center" shrinkToFit="1"/>
    </xf>
    <xf numFmtId="4" fontId="4" fillId="0" borderId="11" xfId="0" applyNumberFormat="1" applyFont="1" applyFill="1" applyBorder="1" applyAlignment="1">
      <alignment horizontal="left" vertical="center" shrinkToFit="1"/>
    </xf>
    <xf numFmtId="0" fontId="4" fillId="0" borderId="24" xfId="0" applyFont="1" applyFill="1" applyBorder="1" applyAlignment="1">
      <alignment horizontal="left" vertical="center"/>
    </xf>
    <xf numFmtId="0" fontId="4" fillId="0" borderId="11" xfId="0"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8" fillId="0" borderId="33" xfId="0" applyFont="1" applyFill="1" applyBorder="1" applyAlignment="1">
      <alignment horizontal="center" vertical="center" shrinkToFit="1"/>
    </xf>
    <xf numFmtId="4" fontId="8" fillId="0" borderId="25" xfId="0" applyNumberFormat="1" applyFont="1" applyFill="1" applyBorder="1" applyAlignment="1">
      <alignment horizontal="right" vertical="center" shrinkToFit="1"/>
    </xf>
    <xf numFmtId="4" fontId="8" fillId="0" borderId="11" xfId="0" applyNumberFormat="1" applyFont="1" applyFill="1" applyBorder="1" applyAlignment="1">
      <alignment horizontal="center" vertical="center" shrinkToFit="1"/>
    </xf>
    <xf numFmtId="4" fontId="8" fillId="0" borderId="25" xfId="0" applyNumberFormat="1" applyFont="1" applyFill="1" applyBorder="1" applyAlignment="1">
      <alignment horizontal="center" vertical="center" shrinkToFit="1"/>
    </xf>
    <xf numFmtId="0" fontId="4" fillId="0" borderId="15" xfId="0" applyFont="1" applyFill="1" applyBorder="1" applyAlignment="1">
      <alignment horizontal="right" vertical="center" shrinkToFit="1"/>
    </xf>
    <xf numFmtId="4" fontId="8" fillId="0" borderId="34" xfId="0" applyNumberFormat="1" applyFont="1" applyFill="1" applyBorder="1" applyAlignment="1">
      <alignment horizontal="center" vertical="center" shrinkToFit="1"/>
    </xf>
    <xf numFmtId="4" fontId="4" fillId="0" borderId="35" xfId="0" applyNumberFormat="1" applyFont="1" applyFill="1" applyBorder="1" applyAlignment="1">
      <alignment vertical="center" shrinkToFit="1"/>
    </xf>
    <xf numFmtId="0" fontId="8" fillId="0" borderId="36" xfId="0" applyFont="1" applyFill="1" applyBorder="1" applyAlignment="1">
      <alignment horizontal="center" vertical="center" shrinkToFit="1"/>
    </xf>
    <xf numFmtId="4" fontId="4" fillId="0" borderId="29" xfId="0" applyNumberFormat="1" applyFont="1" applyFill="1" applyBorder="1" applyAlignment="1">
      <alignment vertical="center" shrinkToFit="1"/>
    </xf>
    <xf numFmtId="0" fontId="4" fillId="0" borderId="37" xfId="0" applyFont="1" applyFill="1" applyBorder="1" applyAlignment="1">
      <alignment horizontal="left" vertical="center"/>
    </xf>
    <xf numFmtId="0" fontId="4" fillId="0" borderId="3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0" fillId="0" borderId="0" xfId="0" applyAlignment="1">
      <alignment horizontal="left" wrapText="1"/>
    </xf>
    <xf numFmtId="0" fontId="0" fillId="0" borderId="0" xfId="0" applyFont="1" applyAlignment="1">
      <alignment horizontal="left" wrapText="1"/>
    </xf>
    <xf numFmtId="0" fontId="0" fillId="0" borderId="0" xfId="0" applyAlignment="1">
      <alignment horizontal="center"/>
    </xf>
    <xf numFmtId="0" fontId="18" fillId="0" borderId="0" xfId="0" applyFont="1" applyFill="1" applyAlignment="1">
      <alignment/>
    </xf>
    <xf numFmtId="0" fontId="11" fillId="0" borderId="0" xfId="0" applyFont="1" applyFill="1" applyAlignment="1">
      <alignment/>
    </xf>
    <xf numFmtId="0" fontId="11" fillId="0" borderId="0" xfId="0" applyFont="1" applyFill="1" applyAlignment="1">
      <alignment horizontal="center"/>
    </xf>
    <xf numFmtId="0" fontId="22" fillId="0" borderId="0" xfId="0" applyFont="1" applyAlignment="1">
      <alignment horizontal="left"/>
    </xf>
    <xf numFmtId="0" fontId="23" fillId="0" borderId="0" xfId="0" applyFont="1" applyAlignment="1">
      <alignment/>
    </xf>
    <xf numFmtId="0" fontId="24" fillId="0" borderId="0" xfId="0" applyFont="1" applyFill="1" applyAlignment="1">
      <alignment horizontal="center"/>
    </xf>
    <xf numFmtId="0" fontId="25" fillId="0" borderId="0" xfId="0" applyFont="1" applyFill="1" applyAlignment="1">
      <alignment/>
    </xf>
    <xf numFmtId="0" fontId="1" fillId="0" borderId="0" xfId="0" applyFont="1" applyBorder="1" applyAlignment="1">
      <alignment horizontal="right"/>
    </xf>
    <xf numFmtId="0" fontId="26" fillId="0" borderId="39" xfId="0" applyNumberFormat="1" applyFont="1" applyFill="1" applyBorder="1" applyAlignment="1" applyProtection="1">
      <alignment horizontal="center" vertical="center" wrapText="1"/>
      <protection/>
    </xf>
    <xf numFmtId="0" fontId="26" fillId="0" borderId="22" xfId="0" applyFont="1" applyFill="1" applyBorder="1" applyAlignment="1">
      <alignment horizontal="center" vertical="center"/>
    </xf>
    <xf numFmtId="0" fontId="26" fillId="0" borderId="23" xfId="0" applyFont="1" applyFill="1" applyBorder="1" applyAlignment="1">
      <alignment horizontal="center" vertical="center"/>
    </xf>
    <xf numFmtId="0" fontId="26" fillId="0" borderId="26" xfId="0" applyNumberFormat="1" applyFont="1" applyFill="1" applyBorder="1" applyAlignment="1" applyProtection="1">
      <alignment horizontal="center" vertical="center" wrapText="1"/>
      <protection/>
    </xf>
    <xf numFmtId="0" fontId="26" fillId="0" borderId="11" xfId="0" applyFont="1" applyFill="1" applyBorder="1" applyAlignment="1">
      <alignment horizontal="center" vertical="center"/>
    </xf>
    <xf numFmtId="0" fontId="26" fillId="0" borderId="11" xfId="0" applyFont="1" applyBorder="1" applyAlignment="1">
      <alignment horizontal="center" vertical="center"/>
    </xf>
    <xf numFmtId="0" fontId="26" fillId="0" borderId="25" xfId="0" applyFont="1" applyFill="1" applyBorder="1" applyAlignment="1">
      <alignment horizontal="center" vertical="center"/>
    </xf>
    <xf numFmtId="0" fontId="11" fillId="0" borderId="24" xfId="0" applyNumberFormat="1" applyFont="1" applyFill="1" applyBorder="1" applyAlignment="1" applyProtection="1">
      <alignment horizontal="center" vertical="center" wrapText="1"/>
      <protection/>
    </xf>
    <xf numFmtId="0" fontId="11" fillId="0" borderId="11" xfId="0" applyFont="1" applyFill="1" applyBorder="1" applyAlignment="1">
      <alignment horizontal="center" vertical="center"/>
    </xf>
    <xf numFmtId="0" fontId="11" fillId="0" borderId="11" xfId="0" applyFont="1" applyBorder="1" applyAlignment="1">
      <alignment horizontal="center" vertical="center"/>
    </xf>
    <xf numFmtId="0" fontId="11" fillId="0" borderId="25" xfId="0" applyFont="1" applyFill="1" applyBorder="1" applyAlignment="1">
      <alignment horizontal="center" vertical="center"/>
    </xf>
    <xf numFmtId="0" fontId="11" fillId="0" borderId="24" xfId="0" applyFont="1" applyFill="1" applyBorder="1" applyAlignment="1">
      <alignment horizontal="center" vertical="center"/>
    </xf>
    <xf numFmtId="177" fontId="11" fillId="0" borderId="11" xfId="0" applyNumberFormat="1" applyFont="1" applyBorder="1" applyAlignment="1">
      <alignment horizontal="left" vertical="center" wrapText="1"/>
    </xf>
    <xf numFmtId="0" fontId="11" fillId="0" borderId="11" xfId="0" applyFont="1" applyBorder="1" applyAlignment="1">
      <alignment horizontal="center"/>
    </xf>
    <xf numFmtId="0" fontId="11" fillId="0" borderId="25" xfId="0" applyFont="1" applyFill="1" applyBorder="1" applyAlignment="1">
      <alignment horizontal="center"/>
    </xf>
    <xf numFmtId="178" fontId="11" fillId="0" borderId="24" xfId="0" applyNumberFormat="1" applyFont="1" applyBorder="1" applyAlignment="1">
      <alignment horizontal="center" vertical="center" wrapText="1"/>
    </xf>
    <xf numFmtId="178" fontId="11" fillId="0" borderId="24" xfId="0" applyNumberFormat="1" applyFont="1" applyFill="1" applyBorder="1" applyAlignment="1">
      <alignment horizontal="center" vertical="center"/>
    </xf>
    <xf numFmtId="0" fontId="11" fillId="0" borderId="11" xfId="0" applyFont="1" applyBorder="1" applyAlignment="1">
      <alignment vertical="center" wrapText="1"/>
    </xf>
    <xf numFmtId="0" fontId="11" fillId="0" borderId="36" xfId="0" applyFont="1" applyFill="1" applyBorder="1" applyAlignment="1">
      <alignment horizontal="center" vertical="center"/>
    </xf>
    <xf numFmtId="177" fontId="11" fillId="0" borderId="28" xfId="0" applyNumberFormat="1" applyFont="1" applyBorder="1" applyAlignment="1">
      <alignment horizontal="left" vertical="center" wrapText="1"/>
    </xf>
    <xf numFmtId="0" fontId="11" fillId="0" borderId="28" xfId="0" applyFont="1" applyBorder="1" applyAlignment="1">
      <alignment horizontal="center"/>
    </xf>
    <xf numFmtId="0" fontId="11" fillId="0" borderId="29" xfId="0" applyFont="1" applyFill="1" applyBorder="1" applyAlignment="1">
      <alignment horizontal="center"/>
    </xf>
    <xf numFmtId="0" fontId="23" fillId="0" borderId="0" xfId="0" applyFont="1" applyAlignment="1">
      <alignment horizontal="center"/>
    </xf>
    <xf numFmtId="0" fontId="18" fillId="0" borderId="0" xfId="0" applyFont="1" applyFill="1" applyAlignment="1">
      <alignment horizontal="center"/>
    </xf>
    <xf numFmtId="0" fontId="27" fillId="0" borderId="0" xfId="0" applyFont="1" applyAlignment="1">
      <alignment/>
    </xf>
    <xf numFmtId="0" fontId="28" fillId="0" borderId="0" xfId="0" applyFont="1" applyAlignment="1">
      <alignment/>
    </xf>
    <xf numFmtId="0" fontId="24" fillId="0" borderId="0" xfId="0" applyFont="1" applyAlignment="1">
      <alignment horizontal="center" vertical="center" wrapText="1"/>
    </xf>
    <xf numFmtId="0" fontId="28" fillId="0" borderId="0" xfId="0" applyFont="1" applyBorder="1" applyAlignment="1">
      <alignment vertical="center"/>
    </xf>
    <xf numFmtId="0" fontId="1" fillId="0" borderId="0" xfId="0" applyFont="1" applyAlignment="1">
      <alignment horizontal="right" vertical="center"/>
    </xf>
    <xf numFmtId="0" fontId="18" fillId="0" borderId="11" xfId="66" applyNumberFormat="1" applyFont="1" applyFill="1" applyBorder="1" applyAlignment="1" applyProtection="1">
      <alignment horizontal="center" vertical="center"/>
      <protection/>
    </xf>
    <xf numFmtId="0" fontId="0" fillId="0" borderId="0" xfId="66" applyFont="1" applyFill="1" applyBorder="1" applyAlignment="1">
      <alignment/>
      <protection/>
    </xf>
    <xf numFmtId="0" fontId="18" fillId="0" borderId="10" xfId="66" applyNumberFormat="1" applyFont="1" applyFill="1" applyBorder="1" applyAlignment="1" applyProtection="1">
      <alignment horizontal="center" vertical="center"/>
      <protection/>
    </xf>
    <xf numFmtId="0" fontId="18" fillId="0" borderId="32" xfId="66" applyNumberFormat="1" applyFont="1" applyFill="1" applyBorder="1" applyAlignment="1" applyProtection="1">
      <alignment horizontal="center" vertical="center" wrapText="1"/>
      <protection/>
    </xf>
    <xf numFmtId="0" fontId="18" fillId="0" borderId="32" xfId="66" applyNumberFormat="1" applyFont="1" applyFill="1" applyBorder="1" applyAlignment="1" applyProtection="1">
      <alignment horizontal="center" vertical="center"/>
      <protection/>
    </xf>
    <xf numFmtId="0" fontId="18" fillId="0" borderId="40" xfId="66" applyNumberFormat="1" applyFont="1" applyFill="1" applyBorder="1" applyAlignment="1" applyProtection="1">
      <alignment horizontal="center" vertical="center"/>
      <protection/>
    </xf>
    <xf numFmtId="0" fontId="18" fillId="0" borderId="19" xfId="66" applyNumberFormat="1" applyFont="1" applyFill="1" applyBorder="1" applyAlignment="1" applyProtection="1">
      <alignment horizontal="center" vertical="center"/>
      <protection/>
    </xf>
    <xf numFmtId="0" fontId="18" fillId="0" borderId="15" xfId="66" applyNumberFormat="1" applyFont="1" applyFill="1" applyBorder="1" applyAlignment="1" applyProtection="1">
      <alignment horizontal="center" vertical="center" wrapText="1"/>
      <protection/>
    </xf>
    <xf numFmtId="0" fontId="18" fillId="0" borderId="41" xfId="66" applyNumberFormat="1" applyFont="1" applyFill="1" applyBorder="1" applyAlignment="1" applyProtection="1">
      <alignment horizontal="center" vertical="center"/>
      <protection/>
    </xf>
    <xf numFmtId="0" fontId="18" fillId="0" borderId="16" xfId="66" applyNumberFormat="1" applyFont="1" applyFill="1" applyBorder="1" applyAlignment="1" applyProtection="1">
      <alignment horizontal="center" vertical="center" wrapText="1"/>
      <protection/>
    </xf>
    <xf numFmtId="0" fontId="18" fillId="0" borderId="42" xfId="66" applyNumberFormat="1" applyFont="1" applyFill="1" applyBorder="1" applyAlignment="1" applyProtection="1">
      <alignment horizontal="center" vertical="center" wrapText="1"/>
      <protection/>
    </xf>
    <xf numFmtId="0" fontId="18" fillId="0" borderId="15" xfId="66" applyNumberFormat="1" applyFont="1" applyFill="1" applyBorder="1" applyAlignment="1" applyProtection="1">
      <alignment horizontal="center" vertical="center"/>
      <protection/>
    </xf>
    <xf numFmtId="4" fontId="11" fillId="0" borderId="12" xfId="66" applyNumberFormat="1" applyFont="1" applyFill="1" applyBorder="1" applyAlignment="1" applyProtection="1">
      <alignment horizontal="right" vertical="center" wrapText="1"/>
      <protection/>
    </xf>
    <xf numFmtId="4" fontId="11" fillId="0" borderId="11" xfId="66" applyNumberFormat="1" applyFont="1" applyFill="1" applyBorder="1" applyAlignment="1" applyProtection="1">
      <alignment horizontal="right" vertical="center" wrapText="1"/>
      <protection/>
    </xf>
    <xf numFmtId="4" fontId="11" fillId="0" borderId="14" xfId="66" applyNumberFormat="1" applyFont="1" applyFill="1" applyBorder="1" applyAlignment="1" applyProtection="1">
      <alignment horizontal="right" vertical="center" wrapText="1"/>
      <protection/>
    </xf>
    <xf numFmtId="4" fontId="11" fillId="0" borderId="13" xfId="66" applyNumberFormat="1" applyFont="1" applyFill="1" applyBorder="1" applyAlignment="1" applyProtection="1">
      <alignment horizontal="right" vertical="center" wrapText="1"/>
      <protection/>
    </xf>
    <xf numFmtId="0" fontId="22" fillId="0" borderId="0" xfId="0" applyFont="1" applyAlignment="1">
      <alignment/>
    </xf>
    <xf numFmtId="0" fontId="20" fillId="0" borderId="0" xfId="0" applyFont="1" applyAlignment="1">
      <alignment horizontal="center" wrapText="1"/>
    </xf>
    <xf numFmtId="0" fontId="23" fillId="0" borderId="0" xfId="0" applyFont="1" applyAlignment="1">
      <alignment vertical="center"/>
    </xf>
    <xf numFmtId="0" fontId="26" fillId="0" borderId="21"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31" xfId="0" applyFont="1" applyBorder="1" applyAlignment="1">
      <alignment horizontal="center" vertical="center" wrapText="1"/>
    </xf>
    <xf numFmtId="0" fontId="26" fillId="0" borderId="23"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32" xfId="0" applyFont="1" applyBorder="1" applyAlignment="1">
      <alignment horizontal="center" vertical="center" wrapText="1"/>
    </xf>
    <xf numFmtId="0" fontId="26" fillId="0" borderId="11" xfId="0" applyFont="1" applyBorder="1" applyAlignment="1">
      <alignment vertical="center" wrapText="1"/>
    </xf>
    <xf numFmtId="0" fontId="26" fillId="0" borderId="25" xfId="0" applyFont="1" applyBorder="1" applyAlignment="1">
      <alignment horizontal="center" vertical="center" wrapText="1"/>
    </xf>
    <xf numFmtId="0" fontId="11" fillId="0" borderId="11" xfId="0" applyNumberFormat="1" applyFont="1" applyFill="1" applyBorder="1" applyAlignment="1" applyProtection="1">
      <alignment horizontal="left" vertical="center" wrapText="1"/>
      <protection/>
    </xf>
    <xf numFmtId="179" fontId="11" fillId="0" borderId="24" xfId="0" applyNumberFormat="1" applyFont="1" applyBorder="1" applyAlignment="1">
      <alignment horizontal="center" vertical="center" wrapText="1"/>
    </xf>
    <xf numFmtId="178" fontId="11" fillId="0" borderId="11" xfId="0" applyNumberFormat="1" applyFont="1" applyBorder="1" applyAlignment="1">
      <alignment horizontal="center" vertical="center" wrapText="1"/>
    </xf>
    <xf numFmtId="178" fontId="11" fillId="0" borderId="11" xfId="0" applyNumberFormat="1" applyFont="1" applyBorder="1" applyAlignment="1">
      <alignment horizontal="left" vertical="center" wrapText="1"/>
    </xf>
    <xf numFmtId="0" fontId="0" fillId="0" borderId="11" xfId="0" applyFont="1" applyBorder="1" applyAlignment="1">
      <alignment/>
    </xf>
    <xf numFmtId="49" fontId="11" fillId="0" borderId="11" xfId="66" applyNumberFormat="1" applyFont="1" applyFill="1" applyBorder="1" applyAlignment="1" applyProtection="1">
      <alignment horizontal="center" vertical="center"/>
      <protection/>
    </xf>
    <xf numFmtId="180" fontId="11" fillId="0" borderId="11" xfId="66" applyNumberFormat="1" applyFont="1" applyFill="1" applyBorder="1" applyAlignment="1" applyProtection="1">
      <alignment vertical="center"/>
      <protection/>
    </xf>
    <xf numFmtId="0" fontId="11" fillId="0" borderId="11" xfId="66" applyFont="1" applyFill="1" applyBorder="1" applyAlignment="1">
      <alignment vertical="center"/>
      <protection/>
    </xf>
    <xf numFmtId="0" fontId="23" fillId="0" borderId="0" xfId="0" applyFont="1" applyAlignment="1">
      <alignment/>
    </xf>
    <xf numFmtId="0" fontId="29" fillId="0" borderId="0" xfId="0" applyFont="1" applyAlignment="1">
      <alignment/>
    </xf>
    <xf numFmtId="0" fontId="26" fillId="0" borderId="39" xfId="0" applyFont="1" applyBorder="1" applyAlignment="1">
      <alignment horizontal="center" vertical="center" wrapText="1"/>
    </xf>
    <xf numFmtId="0" fontId="26" fillId="0" borderId="43" xfId="0" applyFont="1" applyBorder="1" applyAlignment="1">
      <alignment horizontal="center" vertical="center" wrapText="1"/>
    </xf>
    <xf numFmtId="0" fontId="26" fillId="0" borderId="44" xfId="0" applyFont="1" applyBorder="1" applyAlignment="1">
      <alignment horizontal="center" vertical="center" wrapText="1"/>
    </xf>
    <xf numFmtId="0" fontId="26" fillId="0" borderId="45" xfId="0" applyFont="1" applyBorder="1" applyAlignment="1">
      <alignment horizontal="center" vertical="center" wrapText="1"/>
    </xf>
    <xf numFmtId="0" fontId="26" fillId="0" borderId="26" xfId="0" applyFont="1" applyBorder="1" applyAlignment="1">
      <alignment horizontal="center" vertical="center" wrapText="1"/>
    </xf>
    <xf numFmtId="181" fontId="11" fillId="0" borderId="11" xfId="0" applyNumberFormat="1" applyFont="1" applyBorder="1" applyAlignment="1">
      <alignment horizontal="left" vertical="center" wrapText="1"/>
    </xf>
    <xf numFmtId="179" fontId="11" fillId="0" borderId="24" xfId="0" applyNumberFormat="1" applyFont="1" applyFill="1" applyBorder="1" applyAlignment="1">
      <alignment horizontal="center" vertical="center"/>
    </xf>
    <xf numFmtId="181" fontId="11" fillId="0" borderId="11" xfId="0" applyNumberFormat="1" applyFont="1" applyFill="1" applyBorder="1" applyAlignment="1">
      <alignment horizontal="left" vertical="center"/>
    </xf>
    <xf numFmtId="179" fontId="11" fillId="0" borderId="24" xfId="0" applyNumberFormat="1" applyFont="1" applyBorder="1" applyAlignment="1">
      <alignment horizontal="center" vertical="center"/>
    </xf>
    <xf numFmtId="0" fontId="4" fillId="0" borderId="27" xfId="0" applyNumberFormat="1" applyFont="1" applyFill="1" applyBorder="1" applyAlignment="1">
      <alignment horizontal="left" vertical="center" shrinkToFit="1"/>
    </xf>
    <xf numFmtId="181" fontId="11" fillId="0" borderId="11" xfId="0" applyNumberFormat="1" applyFont="1" applyBorder="1" applyAlignment="1">
      <alignment horizontal="left" vertical="center"/>
    </xf>
    <xf numFmtId="0" fontId="21" fillId="0" borderId="0" xfId="0" applyFont="1" applyAlignment="1">
      <alignment horizontal="left"/>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wrapText="1"/>
    </xf>
    <xf numFmtId="4" fontId="4" fillId="0" borderId="12" xfId="0" applyNumberFormat="1" applyFont="1" applyFill="1" applyBorder="1" applyAlignment="1">
      <alignment horizontal="right" vertical="center" shrinkToFit="1"/>
    </xf>
    <xf numFmtId="0" fontId="8" fillId="0" borderId="24" xfId="0" applyFont="1" applyFill="1" applyBorder="1" applyAlignment="1">
      <alignment horizontal="center" vertical="center"/>
    </xf>
    <xf numFmtId="0" fontId="4" fillId="0" borderId="33" xfId="0" applyFont="1" applyFill="1" applyBorder="1" applyAlignment="1">
      <alignment horizontal="left" vertical="center"/>
    </xf>
    <xf numFmtId="4" fontId="4" fillId="0" borderId="15" xfId="0" applyNumberFormat="1" applyFont="1" applyFill="1" applyBorder="1" applyAlignment="1">
      <alignment horizontal="right" vertical="center" shrinkToFit="1"/>
    </xf>
    <xf numFmtId="0" fontId="8" fillId="0" borderId="15" xfId="0" applyFont="1" applyFill="1" applyBorder="1" applyAlignment="1">
      <alignment horizontal="center" vertical="center"/>
    </xf>
    <xf numFmtId="4" fontId="4" fillId="0" borderId="46" xfId="0" applyNumberFormat="1" applyFont="1" applyFill="1" applyBorder="1" applyAlignment="1">
      <alignment horizontal="right" vertical="center" shrinkToFit="1"/>
    </xf>
    <xf numFmtId="0" fontId="8" fillId="0" borderId="36" xfId="0" applyFont="1" applyFill="1" applyBorder="1" applyAlignment="1">
      <alignment horizontal="center" vertical="center"/>
    </xf>
    <xf numFmtId="0" fontId="8" fillId="0" borderId="28" xfId="0" applyFont="1" applyFill="1" applyBorder="1" applyAlignment="1">
      <alignment horizontal="center"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2 3" xfId="61"/>
    <cellStyle name="40% - 强调文字颜色 6" xfId="62"/>
    <cellStyle name="60% - 强调文字颜色 6" xfId="63"/>
    <cellStyle name="常规 2" xfId="64"/>
    <cellStyle name="常规 3" xfId="65"/>
    <cellStyle name="常规 4" xfId="66"/>
  </cellStyles>
  <dxfs count="1">
    <dxf>
      <fill>
        <patternFill patternType="solid">
          <fgColor indexed="65"/>
          <bgColor rgb="FFFF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33203125" defaultRowHeight="11.2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L51"/>
  <sheetViews>
    <sheetView workbookViewId="0" topLeftCell="A20">
      <selection activeCell="A10" sqref="A10:B51"/>
    </sheetView>
  </sheetViews>
  <sheetFormatPr defaultColWidth="9.33203125" defaultRowHeight="11.25"/>
  <cols>
    <col min="1" max="1" width="18" style="0" customWidth="1"/>
    <col min="2" max="2" width="21.83203125" style="0" customWidth="1"/>
    <col min="3" max="12" width="14.16015625" style="0" customWidth="1"/>
  </cols>
  <sheetData>
    <row r="1" ht="13.5">
      <c r="A1" s="98" t="s">
        <v>258</v>
      </c>
    </row>
    <row r="2" spans="1:12" ht="41.25" customHeight="1">
      <c r="A2" s="69" t="s">
        <v>259</v>
      </c>
      <c r="B2" s="69"/>
      <c r="C2" s="69"/>
      <c r="D2" s="69"/>
      <c r="E2" s="69"/>
      <c r="F2" s="69"/>
      <c r="G2" s="69"/>
      <c r="H2" s="69"/>
      <c r="I2" s="69"/>
      <c r="J2" s="69"/>
      <c r="K2" s="69"/>
      <c r="L2" s="69"/>
    </row>
    <row r="4" ht="11.25">
      <c r="L4" s="107" t="s">
        <v>2</v>
      </c>
    </row>
    <row r="5" spans="1:12" ht="17.25" customHeight="1">
      <c r="A5" s="99" t="s">
        <v>260</v>
      </c>
      <c r="B5" s="100" t="s">
        <v>217</v>
      </c>
      <c r="C5" s="74" t="s">
        <v>249</v>
      </c>
      <c r="D5" s="101" t="s">
        <v>253</v>
      </c>
      <c r="E5" s="74" t="s">
        <v>261</v>
      </c>
      <c r="F5" s="101" t="s">
        <v>262</v>
      </c>
      <c r="G5" s="74" t="s">
        <v>263</v>
      </c>
      <c r="H5" s="74" t="s">
        <v>264</v>
      </c>
      <c r="I5" s="74"/>
      <c r="J5" s="74" t="s">
        <v>265</v>
      </c>
      <c r="K5" s="75" t="s">
        <v>266</v>
      </c>
      <c r="L5" s="75" t="s">
        <v>251</v>
      </c>
    </row>
    <row r="6" spans="1:12" ht="12" customHeight="1">
      <c r="A6" s="76" t="s">
        <v>267</v>
      </c>
      <c r="B6" s="77" t="s">
        <v>268</v>
      </c>
      <c r="C6" s="78" t="s">
        <v>249</v>
      </c>
      <c r="D6" s="102"/>
      <c r="E6" s="78" t="s">
        <v>269</v>
      </c>
      <c r="F6" s="102"/>
      <c r="G6" s="78" t="s">
        <v>270</v>
      </c>
      <c r="H6" s="78" t="s">
        <v>271</v>
      </c>
      <c r="I6" s="78" t="s">
        <v>272</v>
      </c>
      <c r="J6" s="78" t="s">
        <v>273</v>
      </c>
      <c r="K6" s="79" t="s">
        <v>266</v>
      </c>
      <c r="L6" s="79" t="s">
        <v>266</v>
      </c>
    </row>
    <row r="7" spans="1:12" ht="12" customHeight="1">
      <c r="A7" s="76" t="s">
        <v>267</v>
      </c>
      <c r="B7" s="77" t="s">
        <v>268</v>
      </c>
      <c r="C7" s="78" t="s">
        <v>249</v>
      </c>
      <c r="D7" s="102"/>
      <c r="E7" s="78" t="s">
        <v>269</v>
      </c>
      <c r="F7" s="102"/>
      <c r="G7" s="78" t="s">
        <v>270</v>
      </c>
      <c r="H7" s="78"/>
      <c r="I7" s="78"/>
      <c r="J7" s="78" t="s">
        <v>273</v>
      </c>
      <c r="K7" s="79" t="s">
        <v>266</v>
      </c>
      <c r="L7" s="79" t="s">
        <v>266</v>
      </c>
    </row>
    <row r="8" spans="1:12" ht="6.75" customHeight="1">
      <c r="A8" s="76" t="s">
        <v>267</v>
      </c>
      <c r="B8" s="77" t="s">
        <v>268</v>
      </c>
      <c r="C8" s="78" t="s">
        <v>249</v>
      </c>
      <c r="D8" s="103"/>
      <c r="E8" s="78" t="s">
        <v>269</v>
      </c>
      <c r="F8" s="103"/>
      <c r="G8" s="78" t="s">
        <v>270</v>
      </c>
      <c r="H8" s="78"/>
      <c r="I8" s="78"/>
      <c r="J8" s="78" t="s">
        <v>273</v>
      </c>
      <c r="K8" s="79" t="s">
        <v>266</v>
      </c>
      <c r="L8" s="79" t="s">
        <v>266</v>
      </c>
    </row>
    <row r="9" spans="1:12" ht="14.25" customHeight="1">
      <c r="A9" s="80"/>
      <c r="B9" s="81" t="s">
        <v>51</v>
      </c>
      <c r="C9" s="104">
        <v>816.18</v>
      </c>
      <c r="D9" s="104"/>
      <c r="E9" s="104">
        <v>816.18</v>
      </c>
      <c r="F9" s="104"/>
      <c r="G9" s="104"/>
      <c r="H9" s="104"/>
      <c r="I9" s="104"/>
      <c r="J9" s="104"/>
      <c r="K9" s="108"/>
      <c r="L9" s="109"/>
    </row>
    <row r="10" spans="1:12" ht="14.25" customHeight="1">
      <c r="A10" s="81">
        <v>201</v>
      </c>
      <c r="B10" s="81" t="s">
        <v>54</v>
      </c>
      <c r="C10" s="105">
        <f>SUM(E10:L10)</f>
        <v>278.5</v>
      </c>
      <c r="D10" s="105"/>
      <c r="E10" s="83">
        <v>278.5</v>
      </c>
      <c r="F10" s="105"/>
      <c r="G10" s="105"/>
      <c r="H10" s="105"/>
      <c r="I10" s="105"/>
      <c r="J10" s="105"/>
      <c r="K10" s="110"/>
      <c r="L10" s="111"/>
    </row>
    <row r="11" spans="1:12" ht="14.25" customHeight="1">
      <c r="A11" s="81">
        <v>20101</v>
      </c>
      <c r="B11" s="81" t="s">
        <v>55</v>
      </c>
      <c r="C11" s="105">
        <f aca="true" t="shared" si="0" ref="C11:C51">SUM(E11:L11)</f>
        <v>30.51</v>
      </c>
      <c r="D11" s="105"/>
      <c r="E11" s="83">
        <v>30.51</v>
      </c>
      <c r="F11" s="105"/>
      <c r="G11" s="105"/>
      <c r="H11" s="105"/>
      <c r="I11" s="105"/>
      <c r="J11" s="105"/>
      <c r="K11" s="110"/>
      <c r="L11" s="111"/>
    </row>
    <row r="12" spans="1:12" ht="14.25" customHeight="1">
      <c r="A12" s="81">
        <v>2010101</v>
      </c>
      <c r="B12" s="81" t="s">
        <v>56</v>
      </c>
      <c r="C12" s="105">
        <f t="shared" si="0"/>
        <v>30.51</v>
      </c>
      <c r="D12" s="105"/>
      <c r="E12" s="83">
        <v>30.51</v>
      </c>
      <c r="F12" s="105"/>
      <c r="G12" s="105"/>
      <c r="H12" s="105"/>
      <c r="I12" s="105"/>
      <c r="J12" s="105"/>
      <c r="K12" s="110"/>
      <c r="L12" s="111"/>
    </row>
    <row r="13" spans="1:12" ht="14.25" customHeight="1">
      <c r="A13" s="81">
        <v>20103</v>
      </c>
      <c r="B13" s="81" t="s">
        <v>57</v>
      </c>
      <c r="C13" s="105">
        <f t="shared" si="0"/>
        <v>163.35</v>
      </c>
      <c r="D13" s="105"/>
      <c r="E13" s="83">
        <v>163.35</v>
      </c>
      <c r="F13" s="105"/>
      <c r="G13" s="105"/>
      <c r="H13" s="105"/>
      <c r="I13" s="105"/>
      <c r="J13" s="105"/>
      <c r="K13" s="110"/>
      <c r="L13" s="111"/>
    </row>
    <row r="14" spans="1:12" ht="14.25" customHeight="1">
      <c r="A14" s="81">
        <v>2010301</v>
      </c>
      <c r="B14" s="81" t="s">
        <v>56</v>
      </c>
      <c r="C14" s="105">
        <f t="shared" si="0"/>
        <v>163.35</v>
      </c>
      <c r="D14" s="105"/>
      <c r="E14" s="83">
        <v>163.35</v>
      </c>
      <c r="F14" s="105"/>
      <c r="G14" s="105"/>
      <c r="H14" s="105"/>
      <c r="I14" s="105"/>
      <c r="J14" s="105"/>
      <c r="K14" s="110"/>
      <c r="L14" s="111"/>
    </row>
    <row r="15" spans="1:12" ht="14.25" customHeight="1">
      <c r="A15" s="81">
        <v>20131</v>
      </c>
      <c r="B15" s="81" t="s">
        <v>58</v>
      </c>
      <c r="C15" s="105">
        <f t="shared" si="0"/>
        <v>44.01</v>
      </c>
      <c r="D15" s="105"/>
      <c r="E15" s="83">
        <v>44.01</v>
      </c>
      <c r="F15" s="105"/>
      <c r="G15" s="105"/>
      <c r="H15" s="105"/>
      <c r="I15" s="105"/>
      <c r="J15" s="105"/>
      <c r="K15" s="110"/>
      <c r="L15" s="111"/>
    </row>
    <row r="16" spans="1:12" ht="14.25" customHeight="1">
      <c r="A16" s="81">
        <v>2013101</v>
      </c>
      <c r="B16" s="81" t="s">
        <v>56</v>
      </c>
      <c r="C16" s="105">
        <f t="shared" si="0"/>
        <v>44.01</v>
      </c>
      <c r="D16" s="105"/>
      <c r="E16" s="83">
        <v>44.01</v>
      </c>
      <c r="F16" s="105"/>
      <c r="G16" s="105"/>
      <c r="H16" s="105"/>
      <c r="I16" s="105"/>
      <c r="J16" s="105"/>
      <c r="K16" s="110"/>
      <c r="L16" s="111"/>
    </row>
    <row r="17" spans="1:12" ht="14.25" customHeight="1">
      <c r="A17" s="81">
        <v>20136</v>
      </c>
      <c r="B17" s="81" t="s">
        <v>59</v>
      </c>
      <c r="C17" s="105">
        <f t="shared" si="0"/>
        <v>3.05</v>
      </c>
      <c r="D17" s="105"/>
      <c r="E17" s="83">
        <v>3.05</v>
      </c>
      <c r="F17" s="105"/>
      <c r="G17" s="105"/>
      <c r="H17" s="105"/>
      <c r="I17" s="105"/>
      <c r="J17" s="105"/>
      <c r="K17" s="110"/>
      <c r="L17" s="111"/>
    </row>
    <row r="18" spans="1:12" ht="14.25" customHeight="1">
      <c r="A18" s="81">
        <v>2013699</v>
      </c>
      <c r="B18" s="81" t="s">
        <v>59</v>
      </c>
      <c r="C18" s="105">
        <f t="shared" si="0"/>
        <v>3.05</v>
      </c>
      <c r="D18" s="105"/>
      <c r="E18" s="83">
        <v>3.05</v>
      </c>
      <c r="F18" s="105"/>
      <c r="G18" s="105"/>
      <c r="H18" s="105"/>
      <c r="I18" s="105"/>
      <c r="J18" s="105"/>
      <c r="K18" s="110"/>
      <c r="L18" s="111"/>
    </row>
    <row r="19" spans="1:12" ht="14.25" customHeight="1">
      <c r="A19" s="81">
        <v>203</v>
      </c>
      <c r="B19" s="81" t="s">
        <v>60</v>
      </c>
      <c r="C19" s="105">
        <f t="shared" si="0"/>
        <v>3</v>
      </c>
      <c r="D19" s="105"/>
      <c r="E19" s="87">
        <v>3</v>
      </c>
      <c r="F19" s="105"/>
      <c r="G19" s="105"/>
      <c r="H19" s="105"/>
      <c r="I19" s="105"/>
      <c r="J19" s="105"/>
      <c r="K19" s="110"/>
      <c r="L19" s="111"/>
    </row>
    <row r="20" spans="1:12" ht="14.25" customHeight="1">
      <c r="A20" s="81">
        <v>20306</v>
      </c>
      <c r="B20" s="81" t="s">
        <v>61</v>
      </c>
      <c r="C20" s="105">
        <f t="shared" si="0"/>
        <v>3</v>
      </c>
      <c r="D20" s="105"/>
      <c r="E20" s="87">
        <v>3</v>
      </c>
      <c r="F20" s="105"/>
      <c r="G20" s="105"/>
      <c r="H20" s="105"/>
      <c r="I20" s="105"/>
      <c r="J20" s="105"/>
      <c r="K20" s="110"/>
      <c r="L20" s="111"/>
    </row>
    <row r="21" spans="1:12" ht="14.25" customHeight="1">
      <c r="A21" s="81">
        <v>2030607</v>
      </c>
      <c r="B21" s="81" t="s">
        <v>62</v>
      </c>
      <c r="C21" s="105">
        <f t="shared" si="0"/>
        <v>3</v>
      </c>
      <c r="D21" s="105"/>
      <c r="E21" s="87">
        <v>3</v>
      </c>
      <c r="F21" s="105"/>
      <c r="G21" s="105"/>
      <c r="H21" s="105"/>
      <c r="I21" s="105"/>
      <c r="J21" s="105"/>
      <c r="K21" s="110"/>
      <c r="L21" s="111"/>
    </row>
    <row r="22" spans="1:12" ht="14.25" customHeight="1">
      <c r="A22" s="81">
        <v>207</v>
      </c>
      <c r="B22" s="81" t="s">
        <v>63</v>
      </c>
      <c r="C22" s="105">
        <f t="shared" si="0"/>
        <v>20.4</v>
      </c>
      <c r="D22" s="105"/>
      <c r="E22" s="90">
        <v>20.4</v>
      </c>
      <c r="F22" s="105"/>
      <c r="G22" s="105"/>
      <c r="H22" s="105"/>
      <c r="I22" s="105"/>
      <c r="J22" s="105"/>
      <c r="K22" s="110"/>
      <c r="L22" s="111"/>
    </row>
    <row r="23" spans="1:12" ht="14.25" customHeight="1">
      <c r="A23" s="81">
        <v>20701</v>
      </c>
      <c r="B23" s="81" t="s">
        <v>64</v>
      </c>
      <c r="C23" s="105">
        <f t="shared" si="0"/>
        <v>20.4</v>
      </c>
      <c r="D23" s="105"/>
      <c r="E23" s="90">
        <v>20.4</v>
      </c>
      <c r="F23" s="105"/>
      <c r="G23" s="105"/>
      <c r="H23" s="105"/>
      <c r="I23" s="105"/>
      <c r="J23" s="105"/>
      <c r="K23" s="110"/>
      <c r="L23" s="111"/>
    </row>
    <row r="24" spans="1:12" ht="14.25" customHeight="1">
      <c r="A24" s="81">
        <v>2070109</v>
      </c>
      <c r="B24" s="81" t="s">
        <v>65</v>
      </c>
      <c r="C24" s="105">
        <f t="shared" si="0"/>
        <v>20.4</v>
      </c>
      <c r="D24" s="105"/>
      <c r="E24" s="90">
        <v>20.4</v>
      </c>
      <c r="F24" s="105"/>
      <c r="G24" s="105"/>
      <c r="H24" s="105"/>
      <c r="I24" s="105"/>
      <c r="J24" s="105"/>
      <c r="K24" s="110"/>
      <c r="L24" s="111"/>
    </row>
    <row r="25" spans="1:12" ht="14.25" customHeight="1">
      <c r="A25" s="81">
        <v>208</v>
      </c>
      <c r="B25" s="81" t="s">
        <v>66</v>
      </c>
      <c r="C25" s="105">
        <f t="shared" si="0"/>
        <v>117.06</v>
      </c>
      <c r="D25" s="105"/>
      <c r="E25" s="83">
        <v>117.06</v>
      </c>
      <c r="F25" s="105"/>
      <c r="G25" s="105"/>
      <c r="H25" s="105"/>
      <c r="I25" s="105"/>
      <c r="J25" s="105"/>
      <c r="K25" s="110"/>
      <c r="L25" s="111"/>
    </row>
    <row r="26" spans="1:12" ht="14.25" customHeight="1">
      <c r="A26" s="81">
        <v>20801</v>
      </c>
      <c r="B26" s="81" t="s">
        <v>67</v>
      </c>
      <c r="C26" s="105">
        <f t="shared" si="0"/>
        <v>20.48</v>
      </c>
      <c r="D26" s="105"/>
      <c r="E26" s="90">
        <v>20.48</v>
      </c>
      <c r="F26" s="105"/>
      <c r="G26" s="105"/>
      <c r="H26" s="105"/>
      <c r="I26" s="105"/>
      <c r="J26" s="105"/>
      <c r="K26" s="110"/>
      <c r="L26" s="111"/>
    </row>
    <row r="27" spans="1:12" ht="14.25" customHeight="1">
      <c r="A27" s="81">
        <v>2080109</v>
      </c>
      <c r="B27" s="81" t="s">
        <v>68</v>
      </c>
      <c r="C27" s="105">
        <f t="shared" si="0"/>
        <v>20.48</v>
      </c>
      <c r="D27" s="105"/>
      <c r="E27" s="90">
        <v>20.48</v>
      </c>
      <c r="F27" s="105"/>
      <c r="G27" s="105"/>
      <c r="H27" s="105"/>
      <c r="I27" s="105"/>
      <c r="J27" s="105"/>
      <c r="K27" s="110"/>
      <c r="L27" s="111"/>
    </row>
    <row r="28" spans="1:12" ht="14.25" customHeight="1">
      <c r="A28" s="81">
        <v>20802</v>
      </c>
      <c r="B28" s="81" t="s">
        <v>69</v>
      </c>
      <c r="C28" s="105">
        <f t="shared" si="0"/>
        <v>22.04</v>
      </c>
      <c r="D28" s="105"/>
      <c r="E28" s="91">
        <v>22.04</v>
      </c>
      <c r="F28" s="105"/>
      <c r="G28" s="105"/>
      <c r="H28" s="105"/>
      <c r="I28" s="105"/>
      <c r="J28" s="105"/>
      <c r="K28" s="110"/>
      <c r="L28" s="111"/>
    </row>
    <row r="29" spans="1:12" ht="14.25" customHeight="1">
      <c r="A29" s="81">
        <v>2080208</v>
      </c>
      <c r="B29" s="81" t="s">
        <v>70</v>
      </c>
      <c r="C29" s="105">
        <f t="shared" si="0"/>
        <v>22.04</v>
      </c>
      <c r="D29" s="105"/>
      <c r="E29" s="91">
        <v>22.04</v>
      </c>
      <c r="F29" s="105"/>
      <c r="G29" s="105"/>
      <c r="H29" s="105"/>
      <c r="I29" s="105"/>
      <c r="J29" s="105"/>
      <c r="K29" s="110"/>
      <c r="L29" s="111"/>
    </row>
    <row r="30" spans="1:12" ht="14.25" customHeight="1">
      <c r="A30" s="81">
        <v>20805</v>
      </c>
      <c r="B30" s="81" t="s">
        <v>71</v>
      </c>
      <c r="C30" s="105">
        <f t="shared" si="0"/>
        <v>74.54</v>
      </c>
      <c r="D30" s="105"/>
      <c r="E30" s="86">
        <v>74.54</v>
      </c>
      <c r="F30" s="105"/>
      <c r="G30" s="105"/>
      <c r="H30" s="105"/>
      <c r="I30" s="105"/>
      <c r="J30" s="105"/>
      <c r="K30" s="110"/>
      <c r="L30" s="111"/>
    </row>
    <row r="31" spans="1:12" ht="14.25" customHeight="1">
      <c r="A31" s="81">
        <v>2080505</v>
      </c>
      <c r="B31" s="81" t="s">
        <v>72</v>
      </c>
      <c r="C31" s="105">
        <f t="shared" si="0"/>
        <v>48.36</v>
      </c>
      <c r="D31" s="105"/>
      <c r="E31" s="96">
        <f>27.28+21.08</f>
        <v>48.36</v>
      </c>
      <c r="F31" s="105"/>
      <c r="G31" s="105"/>
      <c r="H31" s="105"/>
      <c r="I31" s="105"/>
      <c r="J31" s="105"/>
      <c r="K31" s="105"/>
      <c r="L31" s="105"/>
    </row>
    <row r="32" spans="1:12" ht="14.25" customHeight="1">
      <c r="A32" s="81">
        <v>2080506</v>
      </c>
      <c r="B32" s="81" t="s">
        <v>73</v>
      </c>
      <c r="C32" s="105">
        <f t="shared" si="0"/>
        <v>24.18</v>
      </c>
      <c r="D32" s="105"/>
      <c r="E32" s="96">
        <f>13.64+10.54</f>
        <v>24.18</v>
      </c>
      <c r="F32" s="105"/>
      <c r="G32" s="105"/>
      <c r="H32" s="105"/>
      <c r="I32" s="105"/>
      <c r="J32" s="105"/>
      <c r="K32" s="105"/>
      <c r="L32" s="105"/>
    </row>
    <row r="33" spans="1:12" ht="12">
      <c r="A33" s="81">
        <v>2080599</v>
      </c>
      <c r="B33" s="81" t="s">
        <v>74</v>
      </c>
      <c r="C33" s="105">
        <f t="shared" si="0"/>
        <v>2</v>
      </c>
      <c r="D33" s="88"/>
      <c r="E33" s="96">
        <v>2</v>
      </c>
      <c r="F33" s="88"/>
      <c r="G33" s="88"/>
      <c r="H33" s="88"/>
      <c r="I33" s="88"/>
      <c r="J33" s="88"/>
      <c r="K33" s="88"/>
      <c r="L33" s="88"/>
    </row>
    <row r="34" spans="1:12" ht="14.25">
      <c r="A34" s="81">
        <v>210</v>
      </c>
      <c r="B34" s="81" t="s">
        <v>75</v>
      </c>
      <c r="C34" s="105">
        <f t="shared" si="0"/>
        <v>31.25</v>
      </c>
      <c r="D34" s="88"/>
      <c r="E34" s="86">
        <v>31.25</v>
      </c>
      <c r="F34" s="88"/>
      <c r="G34" s="88"/>
      <c r="H34" s="88"/>
      <c r="I34" s="88"/>
      <c r="J34" s="88"/>
      <c r="K34" s="88"/>
      <c r="L34" s="88"/>
    </row>
    <row r="35" spans="1:12" ht="12">
      <c r="A35" s="81">
        <v>21011</v>
      </c>
      <c r="B35" s="81" t="s">
        <v>76</v>
      </c>
      <c r="C35" s="105">
        <f t="shared" si="0"/>
        <v>31.25</v>
      </c>
      <c r="D35" s="88"/>
      <c r="E35" s="96">
        <v>31.25</v>
      </c>
      <c r="F35" s="88"/>
      <c r="G35" s="88"/>
      <c r="H35" s="88"/>
      <c r="I35" s="88"/>
      <c r="J35" s="88"/>
      <c r="K35" s="88"/>
      <c r="L35" s="88"/>
    </row>
    <row r="36" spans="1:12" ht="12">
      <c r="A36" s="81">
        <v>2101101</v>
      </c>
      <c r="B36" s="81" t="s">
        <v>77</v>
      </c>
      <c r="C36" s="105">
        <f t="shared" si="0"/>
        <v>17.16</v>
      </c>
      <c r="D36" s="88"/>
      <c r="E36" s="96">
        <v>17.16</v>
      </c>
      <c r="F36" s="88"/>
      <c r="G36" s="88"/>
      <c r="H36" s="88"/>
      <c r="I36" s="88"/>
      <c r="J36" s="88"/>
      <c r="K36" s="88"/>
      <c r="L36" s="88"/>
    </row>
    <row r="37" spans="1:12" ht="12">
      <c r="A37" s="81">
        <v>2101102</v>
      </c>
      <c r="B37" s="81" t="s">
        <v>78</v>
      </c>
      <c r="C37" s="105">
        <f t="shared" si="0"/>
        <v>13.18</v>
      </c>
      <c r="D37" s="88"/>
      <c r="E37" s="96">
        <v>13.18</v>
      </c>
      <c r="F37" s="88"/>
      <c r="G37" s="88"/>
      <c r="H37" s="88"/>
      <c r="I37" s="88"/>
      <c r="J37" s="88"/>
      <c r="K37" s="88"/>
      <c r="L37" s="88"/>
    </row>
    <row r="38" spans="1:12" ht="12">
      <c r="A38" s="81">
        <v>2101199</v>
      </c>
      <c r="B38" s="81" t="s">
        <v>79</v>
      </c>
      <c r="C38" s="105">
        <f t="shared" si="0"/>
        <v>0.91</v>
      </c>
      <c r="D38" s="88"/>
      <c r="E38" s="96">
        <f>0.51+0.4</f>
        <v>0.91</v>
      </c>
      <c r="F38" s="88"/>
      <c r="G38" s="88"/>
      <c r="H38" s="88"/>
      <c r="I38" s="88"/>
      <c r="J38" s="88"/>
      <c r="K38" s="88"/>
      <c r="L38" s="88"/>
    </row>
    <row r="39" spans="1:12" ht="14.25">
      <c r="A39" s="81">
        <v>212</v>
      </c>
      <c r="B39" s="81" t="s">
        <v>80</v>
      </c>
      <c r="C39" s="105">
        <f t="shared" si="0"/>
        <v>30</v>
      </c>
      <c r="D39" s="88"/>
      <c r="E39" s="106">
        <v>30</v>
      </c>
      <c r="F39" s="88"/>
      <c r="G39" s="88"/>
      <c r="H39" s="88"/>
      <c r="I39" s="88"/>
      <c r="J39" s="88"/>
      <c r="K39" s="88"/>
      <c r="L39" s="88"/>
    </row>
    <row r="40" spans="1:12" ht="14.25">
      <c r="A40" s="81">
        <v>21205</v>
      </c>
      <c r="B40" s="81" t="s">
        <v>81</v>
      </c>
      <c r="C40" s="105">
        <f t="shared" si="0"/>
        <v>30</v>
      </c>
      <c r="D40" s="88"/>
      <c r="E40" s="106">
        <v>30</v>
      </c>
      <c r="F40" s="88"/>
      <c r="G40" s="88"/>
      <c r="H40" s="88"/>
      <c r="I40" s="88"/>
      <c r="J40" s="88"/>
      <c r="K40" s="88"/>
      <c r="L40" s="88"/>
    </row>
    <row r="41" spans="1:12" ht="14.25">
      <c r="A41" s="81">
        <v>2120501</v>
      </c>
      <c r="B41" s="81" t="s">
        <v>82</v>
      </c>
      <c r="C41" s="105">
        <f t="shared" si="0"/>
        <v>30</v>
      </c>
      <c r="D41" s="88"/>
      <c r="E41" s="106">
        <v>30</v>
      </c>
      <c r="F41" s="88"/>
      <c r="G41" s="88"/>
      <c r="H41" s="88"/>
      <c r="I41" s="88"/>
      <c r="J41" s="88"/>
      <c r="K41" s="88"/>
      <c r="L41" s="88"/>
    </row>
    <row r="42" spans="1:12" ht="14.25">
      <c r="A42" s="81">
        <v>213</v>
      </c>
      <c r="B42" s="81" t="s">
        <v>83</v>
      </c>
      <c r="C42" s="105">
        <f t="shared" si="0"/>
        <v>299.7</v>
      </c>
      <c r="D42" s="88"/>
      <c r="E42" s="83">
        <v>299.7</v>
      </c>
      <c r="F42" s="88"/>
      <c r="G42" s="88"/>
      <c r="H42" s="88"/>
      <c r="I42" s="88"/>
      <c r="J42" s="88"/>
      <c r="K42" s="88"/>
      <c r="L42" s="88"/>
    </row>
    <row r="43" spans="1:12" ht="12">
      <c r="A43" s="81">
        <v>21301</v>
      </c>
      <c r="B43" s="81" t="s">
        <v>84</v>
      </c>
      <c r="C43" s="105">
        <f t="shared" si="0"/>
        <v>102.43</v>
      </c>
      <c r="D43" s="88"/>
      <c r="E43" s="96">
        <v>102.43</v>
      </c>
      <c r="F43" s="88"/>
      <c r="G43" s="88"/>
      <c r="H43" s="88"/>
      <c r="I43" s="88"/>
      <c r="J43" s="88"/>
      <c r="K43" s="88"/>
      <c r="L43" s="88"/>
    </row>
    <row r="44" spans="1:12" ht="12">
      <c r="A44" s="81">
        <v>2130104</v>
      </c>
      <c r="B44" s="81" t="s">
        <v>85</v>
      </c>
      <c r="C44" s="105">
        <f t="shared" si="0"/>
        <v>102.43</v>
      </c>
      <c r="D44" s="88"/>
      <c r="E44" s="96">
        <v>102.43</v>
      </c>
      <c r="F44" s="88"/>
      <c r="G44" s="88"/>
      <c r="H44" s="88"/>
      <c r="I44" s="88"/>
      <c r="J44" s="88"/>
      <c r="K44" s="88"/>
      <c r="L44" s="88"/>
    </row>
    <row r="45" spans="1:12" ht="12">
      <c r="A45" s="81">
        <v>21305</v>
      </c>
      <c r="B45" s="81" t="s">
        <v>86</v>
      </c>
      <c r="C45" s="105">
        <f t="shared" si="0"/>
        <v>9</v>
      </c>
      <c r="D45" s="88"/>
      <c r="E45" s="96">
        <v>9</v>
      </c>
      <c r="F45" s="88"/>
      <c r="G45" s="88"/>
      <c r="H45" s="88"/>
      <c r="I45" s="88"/>
      <c r="J45" s="88"/>
      <c r="K45" s="88"/>
      <c r="L45" s="88"/>
    </row>
    <row r="46" spans="1:12" ht="12">
      <c r="A46" s="81">
        <v>2130599</v>
      </c>
      <c r="B46" s="81" t="s">
        <v>87</v>
      </c>
      <c r="C46" s="105">
        <f t="shared" si="0"/>
        <v>9</v>
      </c>
      <c r="D46" s="88"/>
      <c r="E46" s="96">
        <v>9</v>
      </c>
      <c r="F46" s="88"/>
      <c r="G46" s="88"/>
      <c r="H46" s="88"/>
      <c r="I46" s="88"/>
      <c r="J46" s="88"/>
      <c r="K46" s="88"/>
      <c r="L46" s="88"/>
    </row>
    <row r="47" spans="1:12" ht="12">
      <c r="A47" s="81">
        <v>21307</v>
      </c>
      <c r="B47" s="81" t="s">
        <v>88</v>
      </c>
      <c r="C47" s="105">
        <f t="shared" si="0"/>
        <v>188.27</v>
      </c>
      <c r="D47" s="88"/>
      <c r="E47" s="96">
        <v>188.27</v>
      </c>
      <c r="F47" s="88"/>
      <c r="G47" s="88"/>
      <c r="H47" s="88"/>
      <c r="I47" s="88"/>
      <c r="J47" s="88"/>
      <c r="K47" s="88"/>
      <c r="L47" s="88"/>
    </row>
    <row r="48" spans="1:12" ht="12">
      <c r="A48" s="81">
        <v>2130705</v>
      </c>
      <c r="B48" s="81" t="s">
        <v>89</v>
      </c>
      <c r="C48" s="105">
        <f t="shared" si="0"/>
        <v>188.27</v>
      </c>
      <c r="D48" s="88"/>
      <c r="E48" s="96">
        <v>188.27</v>
      </c>
      <c r="F48" s="88"/>
      <c r="G48" s="88"/>
      <c r="H48" s="88"/>
      <c r="I48" s="88"/>
      <c r="J48" s="88"/>
      <c r="K48" s="88"/>
      <c r="L48" s="88"/>
    </row>
    <row r="49" spans="1:12" ht="12">
      <c r="A49" s="81">
        <v>221</v>
      </c>
      <c r="B49" s="81" t="s">
        <v>90</v>
      </c>
      <c r="C49" s="105">
        <f t="shared" si="0"/>
        <v>36.27</v>
      </c>
      <c r="D49" s="88"/>
      <c r="E49" s="96">
        <v>36.27</v>
      </c>
      <c r="F49" s="88"/>
      <c r="G49" s="88"/>
      <c r="H49" s="88"/>
      <c r="I49" s="88"/>
      <c r="J49" s="88"/>
      <c r="K49" s="88"/>
      <c r="L49" s="88"/>
    </row>
    <row r="50" spans="1:12" ht="12">
      <c r="A50" s="81">
        <v>22102</v>
      </c>
      <c r="B50" s="81" t="s">
        <v>91</v>
      </c>
      <c r="C50" s="105">
        <f t="shared" si="0"/>
        <v>36.27</v>
      </c>
      <c r="D50" s="88"/>
      <c r="E50" s="96">
        <v>36.27</v>
      </c>
      <c r="F50" s="88"/>
      <c r="G50" s="88"/>
      <c r="H50" s="88"/>
      <c r="I50" s="88"/>
      <c r="J50" s="88"/>
      <c r="K50" s="88"/>
      <c r="L50" s="88"/>
    </row>
    <row r="51" spans="1:12" ht="12">
      <c r="A51" s="81">
        <v>2210201</v>
      </c>
      <c r="B51" s="81" t="s">
        <v>92</v>
      </c>
      <c r="C51" s="105">
        <f t="shared" si="0"/>
        <v>36.27</v>
      </c>
      <c r="D51" s="88"/>
      <c r="E51" s="96">
        <v>36.27</v>
      </c>
      <c r="F51" s="88"/>
      <c r="G51" s="88"/>
      <c r="H51" s="88"/>
      <c r="I51" s="88"/>
      <c r="J51" s="88"/>
      <c r="K51" s="88"/>
      <c r="L51" s="88"/>
    </row>
  </sheetData>
  <sheetProtection/>
  <mergeCells count="15">
    <mergeCell ref="A2:L2"/>
    <mergeCell ref="A5:B5"/>
    <mergeCell ref="H5:I5"/>
    <mergeCell ref="A6:A8"/>
    <mergeCell ref="B6:B8"/>
    <mergeCell ref="C5:C8"/>
    <mergeCell ref="D5:D8"/>
    <mergeCell ref="E5:E8"/>
    <mergeCell ref="F5:F8"/>
    <mergeCell ref="G5:G8"/>
    <mergeCell ref="H6:H8"/>
    <mergeCell ref="I6:I8"/>
    <mergeCell ref="J5:J8"/>
    <mergeCell ref="K5:K8"/>
    <mergeCell ref="L5:L8"/>
  </mergeCells>
  <printOptions/>
  <pageMargins left="0.71" right="0.71" top="0.75" bottom="0.75" header="0.31" footer="0.31"/>
  <pageSetup fitToHeight="1" fitToWidth="1" horizontalDpi="600" verticalDpi="600" orientation="landscape" paperSize="9" scale="98"/>
  <legacyDrawing r:id="rId2"/>
</worksheet>
</file>

<file path=xl/worksheets/sheet11.xml><?xml version="1.0" encoding="utf-8"?>
<worksheet xmlns="http://schemas.openxmlformats.org/spreadsheetml/2006/main" xmlns:r="http://schemas.openxmlformats.org/officeDocument/2006/relationships">
  <dimension ref="A1:I51"/>
  <sheetViews>
    <sheetView workbookViewId="0" topLeftCell="A1">
      <selection activeCell="D13" sqref="D13"/>
    </sheetView>
  </sheetViews>
  <sheetFormatPr defaultColWidth="9.33203125" defaultRowHeight="11.25"/>
  <cols>
    <col min="1" max="1" width="18.5" style="0" customWidth="1"/>
    <col min="2" max="2" width="22.66015625" style="0" customWidth="1"/>
    <col min="3" max="3" width="15.16015625" style="0" customWidth="1"/>
    <col min="4" max="8" width="16" style="0" customWidth="1"/>
  </cols>
  <sheetData>
    <row r="1" ht="13.5">
      <c r="A1" s="68" t="s">
        <v>274</v>
      </c>
    </row>
    <row r="2" spans="1:9" ht="32.25" customHeight="1">
      <c r="A2" s="69" t="s">
        <v>275</v>
      </c>
      <c r="B2" s="69"/>
      <c r="C2" s="69"/>
      <c r="D2" s="69"/>
      <c r="E2" s="69"/>
      <c r="F2" s="69"/>
      <c r="G2" s="69"/>
      <c r="H2" s="69"/>
      <c r="I2" s="97"/>
    </row>
    <row r="4" spans="7:8" ht="12">
      <c r="G4" s="70" t="s">
        <v>2</v>
      </c>
      <c r="H4" s="71"/>
    </row>
    <row r="5" spans="1:8" ht="18" customHeight="1">
      <c r="A5" s="72" t="s">
        <v>217</v>
      </c>
      <c r="B5" s="73" t="s">
        <v>217</v>
      </c>
      <c r="C5" s="74" t="s">
        <v>250</v>
      </c>
      <c r="D5" s="74" t="s">
        <v>52</v>
      </c>
      <c r="E5" s="74" t="s">
        <v>53</v>
      </c>
      <c r="F5" s="74" t="s">
        <v>276</v>
      </c>
      <c r="G5" s="74" t="s">
        <v>277</v>
      </c>
      <c r="H5" s="75" t="s">
        <v>278</v>
      </c>
    </row>
    <row r="6" spans="1:8" ht="11.25">
      <c r="A6" s="76" t="s">
        <v>267</v>
      </c>
      <c r="B6" s="77" t="s">
        <v>268</v>
      </c>
      <c r="C6" s="78" t="s">
        <v>250</v>
      </c>
      <c r="D6" s="78" t="s">
        <v>52</v>
      </c>
      <c r="E6" s="78" t="s">
        <v>53</v>
      </c>
      <c r="F6" s="78" t="s">
        <v>276</v>
      </c>
      <c r="G6" s="78" t="s">
        <v>279</v>
      </c>
      <c r="H6" s="79" t="s">
        <v>280</v>
      </c>
    </row>
    <row r="7" spans="1:8" ht="11.25">
      <c r="A7" s="76" t="s">
        <v>267</v>
      </c>
      <c r="B7" s="77" t="s">
        <v>268</v>
      </c>
      <c r="C7" s="78" t="s">
        <v>250</v>
      </c>
      <c r="D7" s="78" t="s">
        <v>52</v>
      </c>
      <c r="E7" s="78" t="s">
        <v>53</v>
      </c>
      <c r="F7" s="78" t="s">
        <v>276</v>
      </c>
      <c r="G7" s="78" t="s">
        <v>279</v>
      </c>
      <c r="H7" s="79" t="s">
        <v>280</v>
      </c>
    </row>
    <row r="8" spans="1:8" ht="1.5" customHeight="1">
      <c r="A8" s="76" t="s">
        <v>267</v>
      </c>
      <c r="B8" s="77" t="s">
        <v>268</v>
      </c>
      <c r="C8" s="78" t="s">
        <v>250</v>
      </c>
      <c r="D8" s="78" t="s">
        <v>52</v>
      </c>
      <c r="E8" s="78" t="s">
        <v>53</v>
      </c>
      <c r="F8" s="78" t="s">
        <v>276</v>
      </c>
      <c r="G8" s="78" t="s">
        <v>279</v>
      </c>
      <c r="H8" s="79" t="s">
        <v>280</v>
      </c>
    </row>
    <row r="9" spans="1:8" ht="18" customHeight="1">
      <c r="A9" s="80"/>
      <c r="B9" s="81" t="s">
        <v>51</v>
      </c>
      <c r="C9" s="82">
        <f>SUM(D9:H9)</f>
        <v>816.18</v>
      </c>
      <c r="D9" s="83">
        <v>526.29</v>
      </c>
      <c r="E9" s="84">
        <v>289.89</v>
      </c>
      <c r="F9" s="82"/>
      <c r="G9" s="82"/>
      <c r="H9" s="85"/>
    </row>
    <row r="10" spans="1:8" ht="18" customHeight="1">
      <c r="A10" s="81">
        <v>201</v>
      </c>
      <c r="B10" s="81" t="s">
        <v>54</v>
      </c>
      <c r="C10" s="82">
        <f aca="true" t="shared" si="0" ref="C10:C27">SUM(D10:H10)</f>
        <v>278.5</v>
      </c>
      <c r="D10" s="86">
        <v>240.92</v>
      </c>
      <c r="E10" s="87">
        <v>37.58</v>
      </c>
      <c r="F10" s="88"/>
      <c r="G10" s="88"/>
      <c r="H10" s="89"/>
    </row>
    <row r="11" spans="1:8" ht="18" customHeight="1">
      <c r="A11" s="81">
        <v>20101</v>
      </c>
      <c r="B11" s="81" t="s">
        <v>55</v>
      </c>
      <c r="C11" s="82">
        <f t="shared" si="0"/>
        <v>30.51</v>
      </c>
      <c r="D11" s="86">
        <v>30.51</v>
      </c>
      <c r="E11" s="87"/>
      <c r="F11" s="88"/>
      <c r="G11" s="88"/>
      <c r="H11" s="89"/>
    </row>
    <row r="12" spans="1:8" ht="18" customHeight="1">
      <c r="A12" s="81">
        <v>2010101</v>
      </c>
      <c r="B12" s="81" t="s">
        <v>56</v>
      </c>
      <c r="C12" s="82">
        <f t="shared" si="0"/>
        <v>30.51</v>
      </c>
      <c r="D12" s="86">
        <v>30.51</v>
      </c>
      <c r="E12" s="87"/>
      <c r="F12" s="88"/>
      <c r="G12" s="88"/>
      <c r="H12" s="89"/>
    </row>
    <row r="13" spans="1:8" ht="18" customHeight="1">
      <c r="A13" s="81">
        <v>20103</v>
      </c>
      <c r="B13" s="81" t="s">
        <v>57</v>
      </c>
      <c r="C13" s="82">
        <f t="shared" si="0"/>
        <v>194.28</v>
      </c>
      <c r="D13" s="86">
        <v>163.35</v>
      </c>
      <c r="E13" s="87">
        <v>30.93</v>
      </c>
      <c r="F13" s="88"/>
      <c r="G13" s="88"/>
      <c r="H13" s="89"/>
    </row>
    <row r="14" spans="1:8" ht="18" customHeight="1">
      <c r="A14" s="81">
        <v>2010301</v>
      </c>
      <c r="B14" s="81" t="s">
        <v>56</v>
      </c>
      <c r="C14" s="82">
        <f t="shared" si="0"/>
        <v>194.28</v>
      </c>
      <c r="D14" s="86">
        <v>163.35</v>
      </c>
      <c r="E14" s="87">
        <v>30.93</v>
      </c>
      <c r="F14" s="88"/>
      <c r="G14" s="88"/>
      <c r="H14" s="89"/>
    </row>
    <row r="15" spans="1:8" ht="18" customHeight="1">
      <c r="A15" s="81">
        <v>20131</v>
      </c>
      <c r="B15" s="81" t="s">
        <v>58</v>
      </c>
      <c r="C15" s="82">
        <f t="shared" si="0"/>
        <v>44.01</v>
      </c>
      <c r="D15" s="86">
        <v>44.01</v>
      </c>
      <c r="E15" s="87"/>
      <c r="F15" s="88"/>
      <c r="G15" s="88"/>
      <c r="H15" s="89"/>
    </row>
    <row r="16" spans="1:8" ht="18" customHeight="1">
      <c r="A16" s="81">
        <v>2013101</v>
      </c>
      <c r="B16" s="81" t="s">
        <v>56</v>
      </c>
      <c r="C16" s="82">
        <f t="shared" si="0"/>
        <v>44.01</v>
      </c>
      <c r="D16" s="86">
        <v>44.01</v>
      </c>
      <c r="E16" s="87"/>
      <c r="F16" s="88"/>
      <c r="G16" s="88"/>
      <c r="H16" s="89"/>
    </row>
    <row r="17" spans="1:8" ht="18" customHeight="1">
      <c r="A17" s="81">
        <v>20136</v>
      </c>
      <c r="B17" s="81" t="s">
        <v>59</v>
      </c>
      <c r="C17" s="82">
        <f t="shared" si="0"/>
        <v>9.7</v>
      </c>
      <c r="D17" s="86">
        <f>1.65+1.4</f>
        <v>3.05</v>
      </c>
      <c r="E17" s="87">
        <v>6.65</v>
      </c>
      <c r="F17" s="88"/>
      <c r="G17" s="88"/>
      <c r="H17" s="89"/>
    </row>
    <row r="18" spans="1:8" ht="18" customHeight="1">
      <c r="A18" s="81">
        <v>2013699</v>
      </c>
      <c r="B18" s="81" t="s">
        <v>59</v>
      </c>
      <c r="C18" s="82">
        <f t="shared" si="0"/>
        <v>9.7</v>
      </c>
      <c r="D18" s="86">
        <f>1.65+1.4</f>
        <v>3.05</v>
      </c>
      <c r="E18" s="87">
        <v>6.65</v>
      </c>
      <c r="F18" s="88"/>
      <c r="G18" s="88"/>
      <c r="H18" s="89"/>
    </row>
    <row r="19" spans="1:8" ht="18" customHeight="1">
      <c r="A19" s="81">
        <v>203</v>
      </c>
      <c r="B19" s="81" t="s">
        <v>60</v>
      </c>
      <c r="C19" s="82">
        <f t="shared" si="0"/>
        <v>3</v>
      </c>
      <c r="D19" s="86"/>
      <c r="E19" s="87">
        <v>3</v>
      </c>
      <c r="F19" s="88"/>
      <c r="G19" s="88"/>
      <c r="H19" s="89"/>
    </row>
    <row r="20" spans="1:8" ht="18" customHeight="1">
      <c r="A20" s="81">
        <v>20306</v>
      </c>
      <c r="B20" s="81" t="s">
        <v>61</v>
      </c>
      <c r="C20" s="82">
        <f t="shared" si="0"/>
        <v>3</v>
      </c>
      <c r="D20" s="86"/>
      <c r="E20" s="87">
        <v>3</v>
      </c>
      <c r="F20" s="88"/>
      <c r="G20" s="88"/>
      <c r="H20" s="89"/>
    </row>
    <row r="21" spans="1:8" ht="18" customHeight="1">
      <c r="A21" s="81">
        <v>2030607</v>
      </c>
      <c r="B21" s="81" t="s">
        <v>62</v>
      </c>
      <c r="C21" s="82">
        <f t="shared" si="0"/>
        <v>3</v>
      </c>
      <c r="D21" s="86"/>
      <c r="E21" s="87">
        <v>3</v>
      </c>
      <c r="F21" s="88"/>
      <c r="G21" s="88"/>
      <c r="H21" s="89"/>
    </row>
    <row r="22" spans="1:8" ht="18" customHeight="1">
      <c r="A22" s="81">
        <v>207</v>
      </c>
      <c r="B22" s="81" t="s">
        <v>63</v>
      </c>
      <c r="C22" s="82">
        <f t="shared" si="0"/>
        <v>20.4</v>
      </c>
      <c r="D22" s="90">
        <v>20.4</v>
      </c>
      <c r="E22" s="87"/>
      <c r="F22" s="88"/>
      <c r="G22" s="88"/>
      <c r="H22" s="89"/>
    </row>
    <row r="23" spans="1:8" ht="18" customHeight="1">
      <c r="A23" s="81">
        <v>20701</v>
      </c>
      <c r="B23" s="81" t="s">
        <v>64</v>
      </c>
      <c r="C23" s="82">
        <f t="shared" si="0"/>
        <v>20.4</v>
      </c>
      <c r="D23" s="90">
        <v>20.4</v>
      </c>
      <c r="E23" s="87"/>
      <c r="F23" s="88"/>
      <c r="G23" s="88"/>
      <c r="H23" s="89"/>
    </row>
    <row r="24" spans="1:8" ht="18" customHeight="1">
      <c r="A24" s="81">
        <v>2070109</v>
      </c>
      <c r="B24" s="81" t="s">
        <v>65</v>
      </c>
      <c r="C24" s="82">
        <f t="shared" si="0"/>
        <v>20.4</v>
      </c>
      <c r="D24" s="90">
        <v>20.4</v>
      </c>
      <c r="E24" s="87"/>
      <c r="F24" s="88"/>
      <c r="G24" s="88"/>
      <c r="H24" s="89"/>
    </row>
    <row r="25" spans="1:8" ht="18" customHeight="1">
      <c r="A25" s="81">
        <v>208</v>
      </c>
      <c r="B25" s="81" t="s">
        <v>66</v>
      </c>
      <c r="C25" s="82">
        <f t="shared" si="0"/>
        <v>117.06</v>
      </c>
      <c r="D25" s="86">
        <v>95.02</v>
      </c>
      <c r="E25" s="91">
        <v>22.04</v>
      </c>
      <c r="F25" s="88"/>
      <c r="G25" s="88"/>
      <c r="H25" s="89"/>
    </row>
    <row r="26" spans="1:8" ht="18" customHeight="1">
      <c r="A26" s="81">
        <v>20801</v>
      </c>
      <c r="B26" s="81" t="s">
        <v>67</v>
      </c>
      <c r="C26" s="82">
        <f t="shared" si="0"/>
        <v>20.48</v>
      </c>
      <c r="D26" s="90">
        <v>20.48</v>
      </c>
      <c r="E26" s="91"/>
      <c r="F26" s="88"/>
      <c r="G26" s="88"/>
      <c r="H26" s="89"/>
    </row>
    <row r="27" spans="1:8" ht="18" customHeight="1">
      <c r="A27" s="81">
        <v>2080109</v>
      </c>
      <c r="B27" s="81" t="s">
        <v>68</v>
      </c>
      <c r="C27" s="92">
        <f t="shared" si="0"/>
        <v>20.48</v>
      </c>
      <c r="D27" s="90">
        <v>20.48</v>
      </c>
      <c r="E27" s="91"/>
      <c r="F27" s="93"/>
      <c r="G27" s="93"/>
      <c r="H27" s="94"/>
    </row>
    <row r="28" spans="1:5" ht="14.25">
      <c r="A28" s="81">
        <v>20802</v>
      </c>
      <c r="B28" s="81" t="s">
        <v>69</v>
      </c>
      <c r="D28" s="86"/>
      <c r="E28" s="91">
        <v>22.04</v>
      </c>
    </row>
    <row r="29" spans="1:5" ht="14.25">
      <c r="A29" s="81">
        <v>2080208</v>
      </c>
      <c r="B29" s="81" t="s">
        <v>70</v>
      </c>
      <c r="D29" s="86"/>
      <c r="E29" s="91">
        <v>22.04</v>
      </c>
    </row>
    <row r="30" spans="1:5" ht="14.25">
      <c r="A30" s="81">
        <v>20805</v>
      </c>
      <c r="B30" s="81" t="s">
        <v>71</v>
      </c>
      <c r="D30" s="86">
        <v>74.54</v>
      </c>
      <c r="E30" s="91"/>
    </row>
    <row r="31" spans="1:5" ht="14.25">
      <c r="A31" s="81">
        <v>2080505</v>
      </c>
      <c r="B31" s="81" t="s">
        <v>72</v>
      </c>
      <c r="D31" s="90">
        <f>27.28+21.08</f>
        <v>48.36</v>
      </c>
      <c r="E31" s="91"/>
    </row>
    <row r="32" spans="1:5" ht="14.25">
      <c r="A32" s="81">
        <v>2080506</v>
      </c>
      <c r="B32" s="81" t="s">
        <v>73</v>
      </c>
      <c r="D32" s="90">
        <f>13.64+10.54</f>
        <v>24.18</v>
      </c>
      <c r="E32" s="91"/>
    </row>
    <row r="33" spans="1:5" ht="14.25">
      <c r="A33" s="81">
        <v>2080599</v>
      </c>
      <c r="B33" s="81" t="s">
        <v>74</v>
      </c>
      <c r="D33" s="90">
        <v>2</v>
      </c>
      <c r="E33" s="91"/>
    </row>
    <row r="34" spans="1:5" ht="14.25">
      <c r="A34" s="81">
        <v>210</v>
      </c>
      <c r="B34" s="81" t="s">
        <v>75</v>
      </c>
      <c r="D34" s="86">
        <v>31.25</v>
      </c>
      <c r="E34" s="91"/>
    </row>
    <row r="35" spans="1:5" ht="14.25">
      <c r="A35" s="81">
        <v>21011</v>
      </c>
      <c r="B35" s="81" t="s">
        <v>76</v>
      </c>
      <c r="D35" s="90">
        <v>31.25</v>
      </c>
      <c r="E35" s="91"/>
    </row>
    <row r="36" spans="1:5" ht="14.25">
      <c r="A36" s="81">
        <v>2101101</v>
      </c>
      <c r="B36" s="81" t="s">
        <v>77</v>
      </c>
      <c r="D36" s="90">
        <v>17.16</v>
      </c>
      <c r="E36" s="91"/>
    </row>
    <row r="37" spans="1:5" ht="14.25">
      <c r="A37" s="81">
        <v>2101102</v>
      </c>
      <c r="B37" s="81" t="s">
        <v>78</v>
      </c>
      <c r="D37" s="95">
        <v>13.18</v>
      </c>
      <c r="E37" s="91"/>
    </row>
    <row r="38" spans="1:5" ht="14.25">
      <c r="A38" s="81">
        <v>2101199</v>
      </c>
      <c r="B38" s="81" t="s">
        <v>79</v>
      </c>
      <c r="D38" s="95">
        <f>0.51+0.4</f>
        <v>0.91</v>
      </c>
      <c r="E38" s="91"/>
    </row>
    <row r="39" spans="1:5" ht="14.25">
      <c r="A39" s="81">
        <v>212</v>
      </c>
      <c r="B39" s="81" t="s">
        <v>80</v>
      </c>
      <c r="D39" s="96"/>
      <c r="E39" s="91">
        <v>30</v>
      </c>
    </row>
    <row r="40" spans="1:5" ht="14.25">
      <c r="A40" s="81">
        <v>21205</v>
      </c>
      <c r="B40" s="81" t="s">
        <v>81</v>
      </c>
      <c r="D40" s="96"/>
      <c r="E40" s="91">
        <v>30</v>
      </c>
    </row>
    <row r="41" spans="1:5" ht="14.25">
      <c r="A41" s="81">
        <v>2120501</v>
      </c>
      <c r="B41" s="81" t="s">
        <v>82</v>
      </c>
      <c r="D41" s="86"/>
      <c r="E41" s="91">
        <v>30</v>
      </c>
    </row>
    <row r="42" spans="1:5" ht="14.25">
      <c r="A42" s="81">
        <v>213</v>
      </c>
      <c r="B42" s="81" t="s">
        <v>83</v>
      </c>
      <c r="D42" s="86">
        <v>102.43</v>
      </c>
      <c r="E42" s="90">
        <v>197.27</v>
      </c>
    </row>
    <row r="43" spans="1:5" ht="12">
      <c r="A43" s="81">
        <v>21301</v>
      </c>
      <c r="B43" s="81" t="s">
        <v>84</v>
      </c>
      <c r="D43" s="90">
        <v>102.43</v>
      </c>
      <c r="E43" s="90"/>
    </row>
    <row r="44" spans="1:5" ht="12">
      <c r="A44" s="81">
        <v>2130104</v>
      </c>
      <c r="B44" s="81" t="s">
        <v>85</v>
      </c>
      <c r="D44" s="90">
        <v>102.43</v>
      </c>
      <c r="E44" s="90"/>
    </row>
    <row r="45" spans="1:5" ht="14.25">
      <c r="A45" s="81">
        <v>21305</v>
      </c>
      <c r="B45" s="81" t="s">
        <v>86</v>
      </c>
      <c r="D45" s="86"/>
      <c r="E45" s="90">
        <v>9</v>
      </c>
    </row>
    <row r="46" spans="1:5" ht="14.25">
      <c r="A46" s="81">
        <v>2130599</v>
      </c>
      <c r="B46" s="81" t="s">
        <v>87</v>
      </c>
      <c r="D46" s="86"/>
      <c r="E46" s="90">
        <v>9</v>
      </c>
    </row>
    <row r="47" spans="1:5" ht="14.25">
      <c r="A47" s="81">
        <v>21307</v>
      </c>
      <c r="B47" s="81" t="s">
        <v>88</v>
      </c>
      <c r="D47" s="86"/>
      <c r="E47" s="90">
        <v>188.27</v>
      </c>
    </row>
    <row r="48" spans="1:5" ht="14.25">
      <c r="A48" s="81">
        <v>2130705</v>
      </c>
      <c r="B48" s="81" t="s">
        <v>89</v>
      </c>
      <c r="D48" s="86"/>
      <c r="E48" s="90">
        <v>188.27</v>
      </c>
    </row>
    <row r="49" spans="1:5" ht="14.25">
      <c r="A49" s="81">
        <v>221</v>
      </c>
      <c r="B49" s="81" t="s">
        <v>90</v>
      </c>
      <c r="D49" s="90">
        <v>36.27</v>
      </c>
      <c r="E49" s="91"/>
    </row>
    <row r="50" spans="1:5" ht="14.25">
      <c r="A50" s="81">
        <v>22102</v>
      </c>
      <c r="B50" s="81" t="s">
        <v>91</v>
      </c>
      <c r="D50" s="90">
        <v>36.27</v>
      </c>
      <c r="E50" s="91"/>
    </row>
    <row r="51" spans="1:5" ht="14.25">
      <c r="A51" s="81">
        <v>2210201</v>
      </c>
      <c r="B51" s="81" t="s">
        <v>92</v>
      </c>
      <c r="D51" s="90">
        <v>36.27</v>
      </c>
      <c r="E51" s="91"/>
    </row>
  </sheetData>
  <sheetProtection/>
  <mergeCells count="11">
    <mergeCell ref="A2:H2"/>
    <mergeCell ref="G4:H4"/>
    <mergeCell ref="A5:B5"/>
    <mergeCell ref="A6:A8"/>
    <mergeCell ref="B6:B8"/>
    <mergeCell ref="C5:C8"/>
    <mergeCell ref="D5:D8"/>
    <mergeCell ref="E5:E8"/>
    <mergeCell ref="F5:F8"/>
    <mergeCell ref="G5:G8"/>
    <mergeCell ref="H5:H8"/>
  </mergeCells>
  <printOptions/>
  <pageMargins left="0.71" right="0.71" top="0.44" bottom="0.4799999999999999" header="0.31" footer="0.31"/>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M27"/>
  <sheetViews>
    <sheetView zoomScaleSheetLayoutView="100" workbookViewId="0" topLeftCell="A1">
      <selection activeCell="E16" sqref="E16"/>
    </sheetView>
  </sheetViews>
  <sheetFormatPr defaultColWidth="9.33203125" defaultRowHeight="11.25"/>
  <cols>
    <col min="1" max="1" width="24.33203125" style="0" customWidth="1"/>
    <col min="2" max="11" width="12.83203125" style="0" customWidth="1"/>
  </cols>
  <sheetData>
    <row r="1" spans="1:11" ht="18">
      <c r="A1" s="59" t="s">
        <v>281</v>
      </c>
      <c r="B1" s="59"/>
      <c r="C1" s="60"/>
      <c r="D1" s="60"/>
      <c r="E1" s="60"/>
      <c r="F1" s="60"/>
      <c r="G1" s="61"/>
      <c r="H1" s="61"/>
      <c r="I1" s="61"/>
      <c r="J1" s="61"/>
      <c r="K1" s="61"/>
    </row>
    <row r="2" spans="1:11" ht="19.5">
      <c r="A2" s="62" t="s">
        <v>282</v>
      </c>
      <c r="B2" s="62"/>
      <c r="C2" s="62"/>
      <c r="D2" s="62"/>
      <c r="E2" s="62"/>
      <c r="F2" s="62"/>
      <c r="G2" s="62"/>
      <c r="H2" s="62"/>
      <c r="I2" s="62"/>
      <c r="J2" s="62"/>
      <c r="K2" s="62"/>
    </row>
    <row r="3" spans="1:11" ht="13.5">
      <c r="A3" s="60"/>
      <c r="B3" s="60"/>
      <c r="C3" s="60"/>
      <c r="D3" s="60"/>
      <c r="E3" s="60"/>
      <c r="F3" s="60"/>
      <c r="G3" s="61"/>
      <c r="H3" s="61"/>
      <c r="I3" s="61"/>
      <c r="J3" s="61"/>
      <c r="K3" s="61" t="s">
        <v>2</v>
      </c>
    </row>
    <row r="4" spans="1:11" ht="14.25">
      <c r="A4" s="63" t="s">
        <v>217</v>
      </c>
      <c r="B4" s="64" t="s">
        <v>51</v>
      </c>
      <c r="C4" s="64" t="s">
        <v>253</v>
      </c>
      <c r="D4" s="64" t="s">
        <v>261</v>
      </c>
      <c r="E4" s="64" t="s">
        <v>262</v>
      </c>
      <c r="F4" s="64" t="s">
        <v>263</v>
      </c>
      <c r="G4" s="64" t="s">
        <v>283</v>
      </c>
      <c r="H4" s="64"/>
      <c r="I4" s="64" t="s">
        <v>284</v>
      </c>
      <c r="J4" s="64" t="s">
        <v>285</v>
      </c>
      <c r="K4" s="64" t="s">
        <v>251</v>
      </c>
    </row>
    <row r="5" spans="1:11" ht="42.75">
      <c r="A5" s="63"/>
      <c r="B5" s="64"/>
      <c r="C5" s="64"/>
      <c r="D5" s="64"/>
      <c r="E5" s="64"/>
      <c r="F5" s="64"/>
      <c r="G5" s="64" t="s">
        <v>286</v>
      </c>
      <c r="H5" s="64" t="s">
        <v>287</v>
      </c>
      <c r="I5" s="64"/>
      <c r="J5" s="64"/>
      <c r="K5" s="64"/>
    </row>
    <row r="6" spans="1:11" ht="18.75">
      <c r="A6" s="65" t="s">
        <v>51</v>
      </c>
      <c r="B6" s="66"/>
      <c r="C6" s="66"/>
      <c r="D6" s="66"/>
      <c r="E6" s="66"/>
      <c r="F6" s="66"/>
      <c r="G6" s="66"/>
      <c r="H6" s="66"/>
      <c r="I6" s="66"/>
      <c r="J6" s="66"/>
      <c r="K6" s="66"/>
    </row>
    <row r="7" spans="1:11" ht="18.75">
      <c r="A7" s="67" t="s">
        <v>288</v>
      </c>
      <c r="B7" s="66">
        <v>15</v>
      </c>
      <c r="C7" s="66"/>
      <c r="D7" s="66">
        <v>15</v>
      </c>
      <c r="E7" s="66"/>
      <c r="F7" s="66"/>
      <c r="G7" s="66"/>
      <c r="H7" s="66"/>
      <c r="I7" s="66"/>
      <c r="J7" s="66"/>
      <c r="K7" s="66"/>
    </row>
    <row r="8" spans="1:11" ht="18.75">
      <c r="A8" s="67" t="s">
        <v>289</v>
      </c>
      <c r="B8" s="66"/>
      <c r="C8" s="66"/>
      <c r="D8" s="66"/>
      <c r="E8" s="66"/>
      <c r="F8" s="66"/>
      <c r="G8" s="66"/>
      <c r="H8" s="66"/>
      <c r="I8" s="66"/>
      <c r="J8" s="66"/>
      <c r="K8" s="66"/>
    </row>
    <row r="9" spans="1:11" ht="18.75">
      <c r="A9" s="67" t="s">
        <v>290</v>
      </c>
      <c r="B9" s="66"/>
      <c r="C9" s="66"/>
      <c r="D9" s="66"/>
      <c r="E9" s="66"/>
      <c r="F9" s="66"/>
      <c r="G9" s="66"/>
      <c r="H9" s="66"/>
      <c r="I9" s="66"/>
      <c r="J9" s="66"/>
      <c r="K9" s="66"/>
    </row>
    <row r="27" ht="11.25">
      <c r="M27" t="s">
        <v>291</v>
      </c>
    </row>
  </sheetData>
  <sheetProtection/>
  <mergeCells count="12">
    <mergeCell ref="A1:B1"/>
    <mergeCell ref="A2:K2"/>
    <mergeCell ref="G4:H4"/>
    <mergeCell ref="A4:A5"/>
    <mergeCell ref="B4:B5"/>
    <mergeCell ref="C4:C5"/>
    <mergeCell ref="D4:D5"/>
    <mergeCell ref="E4:E5"/>
    <mergeCell ref="F4:F5"/>
    <mergeCell ref="I4:I5"/>
    <mergeCell ref="J4:J5"/>
    <mergeCell ref="K4:K5"/>
  </mergeCells>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1:F56"/>
  <sheetViews>
    <sheetView zoomScaleSheetLayoutView="100" workbookViewId="0" topLeftCell="A1">
      <selection activeCell="B7" sqref="B7"/>
    </sheetView>
  </sheetViews>
  <sheetFormatPr defaultColWidth="1.5" defaultRowHeight="11.25"/>
  <cols>
    <col min="1" max="1" width="25.33203125" style="39" customWidth="1"/>
    <col min="2" max="2" width="43.83203125" style="39" customWidth="1"/>
    <col min="3" max="6" width="26" style="39" customWidth="1"/>
    <col min="7" max="32" width="12" style="39" customWidth="1"/>
    <col min="33" max="224" width="1.5" style="39" customWidth="1"/>
    <col min="225" max="255" width="12" style="39" customWidth="1"/>
    <col min="256" max="256" width="1.5" style="39" customWidth="1"/>
  </cols>
  <sheetData>
    <row r="1" ht="21" customHeight="1">
      <c r="A1" s="40" t="s">
        <v>292</v>
      </c>
    </row>
    <row r="2" spans="1:6" ht="47.25" customHeight="1">
      <c r="A2" s="41" t="s">
        <v>293</v>
      </c>
      <c r="B2" s="41"/>
      <c r="C2" s="41"/>
      <c r="D2" s="41"/>
      <c r="E2" s="41"/>
      <c r="F2" s="41"/>
    </row>
    <row r="3" spans="1:6" ht="19.5" customHeight="1">
      <c r="A3" s="42"/>
      <c r="B3" s="42"/>
      <c r="C3" s="42"/>
      <c r="D3" s="42"/>
      <c r="E3" s="42"/>
      <c r="F3" s="43" t="s">
        <v>2</v>
      </c>
    </row>
    <row r="4" spans="1:6" ht="36" customHeight="1">
      <c r="A4" s="44" t="s">
        <v>294</v>
      </c>
      <c r="B4" s="44" t="s">
        <v>295</v>
      </c>
      <c r="C4" s="44"/>
      <c r="D4" s="44" t="s">
        <v>296</v>
      </c>
      <c r="E4" s="44">
        <v>816.18</v>
      </c>
      <c r="F4" s="44"/>
    </row>
    <row r="5" spans="1:6" ht="36" customHeight="1">
      <c r="A5" s="44"/>
      <c r="B5" s="44"/>
      <c r="C5" s="44"/>
      <c r="D5" s="44" t="s">
        <v>297</v>
      </c>
      <c r="E5" s="44">
        <v>816.18</v>
      </c>
      <c r="F5" s="44"/>
    </row>
    <row r="6" spans="1:6" ht="90" customHeight="1">
      <c r="A6" s="44" t="s">
        <v>298</v>
      </c>
      <c r="B6" s="45" t="s">
        <v>299</v>
      </c>
      <c r="C6" s="45"/>
      <c r="D6" s="45"/>
      <c r="E6" s="45"/>
      <c r="F6" s="45"/>
    </row>
    <row r="7" spans="1:6" ht="26.25" customHeight="1">
      <c r="A7" s="46" t="s">
        <v>300</v>
      </c>
      <c r="B7" s="44" t="s">
        <v>301</v>
      </c>
      <c r="C7" s="44" t="s">
        <v>302</v>
      </c>
      <c r="D7" s="44" t="s">
        <v>303</v>
      </c>
      <c r="E7" s="44" t="s">
        <v>304</v>
      </c>
      <c r="F7" s="44" t="s">
        <v>305</v>
      </c>
    </row>
    <row r="8" spans="1:6" ht="26.25" customHeight="1">
      <c r="A8" s="46"/>
      <c r="B8" s="47" t="s">
        <v>306</v>
      </c>
      <c r="C8" s="48">
        <v>5</v>
      </c>
      <c r="D8" s="48" t="s">
        <v>307</v>
      </c>
      <c r="E8" s="49" t="s">
        <v>308</v>
      </c>
      <c r="F8" s="50">
        <v>100</v>
      </c>
    </row>
    <row r="9" spans="1:6" ht="26.25" customHeight="1">
      <c r="A9" s="46"/>
      <c r="B9" s="47" t="s">
        <v>309</v>
      </c>
      <c r="C9" s="48">
        <v>10</v>
      </c>
      <c r="D9" s="48" t="s">
        <v>307</v>
      </c>
      <c r="E9" s="49" t="s">
        <v>308</v>
      </c>
      <c r="F9" s="50">
        <v>5</v>
      </c>
    </row>
    <row r="10" spans="1:6" ht="26.25" customHeight="1">
      <c r="A10" s="46"/>
      <c r="B10" s="47" t="s">
        <v>310</v>
      </c>
      <c r="C10" s="48">
        <v>5</v>
      </c>
      <c r="D10" s="48" t="s">
        <v>307</v>
      </c>
      <c r="E10" s="49" t="s">
        <v>308</v>
      </c>
      <c r="F10" s="48">
        <v>5</v>
      </c>
    </row>
    <row r="11" spans="1:6" ht="26.25" customHeight="1">
      <c r="A11" s="46"/>
      <c r="B11" s="47" t="s">
        <v>311</v>
      </c>
      <c r="C11" s="48">
        <v>10</v>
      </c>
      <c r="D11" s="48" t="s">
        <v>307</v>
      </c>
      <c r="E11" s="49" t="s">
        <v>308</v>
      </c>
      <c r="F11" s="48">
        <v>10</v>
      </c>
    </row>
    <row r="12" spans="1:6" ht="26.25" customHeight="1">
      <c r="A12" s="46"/>
      <c r="B12" s="47" t="s">
        <v>312</v>
      </c>
      <c r="C12" s="48">
        <v>10</v>
      </c>
      <c r="D12" s="48" t="s">
        <v>307</v>
      </c>
      <c r="E12" s="49" t="s">
        <v>308</v>
      </c>
      <c r="F12" s="51" t="s">
        <v>313</v>
      </c>
    </row>
    <row r="13" spans="1:6" ht="26.25" customHeight="1">
      <c r="A13" s="46"/>
      <c r="B13" s="47" t="s">
        <v>314</v>
      </c>
      <c r="C13" s="48">
        <v>10</v>
      </c>
      <c r="D13" s="48" t="s">
        <v>307</v>
      </c>
      <c r="E13" s="49" t="s">
        <v>308</v>
      </c>
      <c r="F13" s="51">
        <v>10</v>
      </c>
    </row>
    <row r="14" spans="1:6" ht="26.25" customHeight="1">
      <c r="A14" s="46"/>
      <c r="B14" s="47" t="s">
        <v>315</v>
      </c>
      <c r="C14" s="48">
        <v>20</v>
      </c>
      <c r="D14" s="48" t="s">
        <v>307</v>
      </c>
      <c r="E14" s="49" t="s">
        <v>308</v>
      </c>
      <c r="F14" s="50">
        <v>100</v>
      </c>
    </row>
    <row r="15" spans="1:6" ht="26.25" customHeight="1">
      <c r="A15" s="46"/>
      <c r="B15" s="47" t="s">
        <v>316</v>
      </c>
      <c r="C15" s="48">
        <v>20</v>
      </c>
      <c r="D15" s="48" t="s">
        <v>307</v>
      </c>
      <c r="E15" s="49" t="s">
        <v>308</v>
      </c>
      <c r="F15" s="50">
        <v>100</v>
      </c>
    </row>
    <row r="16" spans="1:6" ht="26.25" customHeight="1">
      <c r="A16" s="46"/>
      <c r="B16" s="47" t="s">
        <v>317</v>
      </c>
      <c r="C16" s="48">
        <v>10</v>
      </c>
      <c r="D16" s="52" t="s">
        <v>307</v>
      </c>
      <c r="E16" s="49" t="s">
        <v>318</v>
      </c>
      <c r="F16" s="53">
        <v>95</v>
      </c>
    </row>
    <row r="17" spans="1:6" ht="12.75">
      <c r="A17" s="54"/>
      <c r="B17" s="55"/>
      <c r="C17" s="56"/>
      <c r="D17" s="56"/>
      <c r="E17" s="56"/>
      <c r="F17" s="55"/>
    </row>
    <row r="18" spans="1:6" ht="12.75">
      <c r="A18" s="54"/>
      <c r="B18" s="55"/>
      <c r="C18" s="56"/>
      <c r="D18" s="56"/>
      <c r="E18" s="56"/>
      <c r="F18" s="55"/>
    </row>
    <row r="19" spans="1:6" ht="12.75">
      <c r="A19" s="54"/>
      <c r="B19" s="55"/>
      <c r="C19" s="56"/>
      <c r="D19" s="56"/>
      <c r="E19" s="56"/>
      <c r="F19" s="55"/>
    </row>
    <row r="20" spans="1:6" ht="12.75">
      <c r="A20" s="54"/>
      <c r="B20" s="55"/>
      <c r="C20" s="56"/>
      <c r="D20" s="56"/>
      <c r="E20" s="56"/>
      <c r="F20" s="55"/>
    </row>
    <row r="21" spans="1:6" ht="12.75">
      <c r="A21" s="54"/>
      <c r="B21" s="55"/>
      <c r="C21" s="56"/>
      <c r="D21" s="56"/>
      <c r="E21" s="56"/>
      <c r="F21" s="55"/>
    </row>
    <row r="22" spans="1:6" ht="12.75">
      <c r="A22" s="54"/>
      <c r="B22" s="55"/>
      <c r="C22" s="56"/>
      <c r="D22" s="56"/>
      <c r="E22" s="56"/>
      <c r="F22" s="55"/>
    </row>
    <row r="23" spans="1:6" ht="12.75">
      <c r="A23" s="54"/>
      <c r="B23" s="55"/>
      <c r="C23" s="56"/>
      <c r="D23" s="56"/>
      <c r="E23" s="56"/>
      <c r="F23" s="55"/>
    </row>
    <row r="24" spans="1:6" ht="12.75">
      <c r="A24" s="54"/>
      <c r="B24" s="55"/>
      <c r="C24" s="56"/>
      <c r="D24" s="56"/>
      <c r="E24" s="56"/>
      <c r="F24" s="55"/>
    </row>
    <row r="25" spans="1:6" ht="12.75">
      <c r="A25" s="54"/>
      <c r="B25" s="55"/>
      <c r="C25" s="56"/>
      <c r="D25" s="56"/>
      <c r="E25" s="56"/>
      <c r="F25" s="55"/>
    </row>
    <row r="26" spans="1:6" ht="12.75">
      <c r="A26" s="54"/>
      <c r="B26" s="55"/>
      <c r="C26" s="56"/>
      <c r="D26" s="56"/>
      <c r="E26" s="56"/>
      <c r="F26" s="55"/>
    </row>
    <row r="27" spans="1:6" ht="12.75">
      <c r="A27" s="54"/>
      <c r="B27" s="55"/>
      <c r="C27" s="56"/>
      <c r="D27" s="56"/>
      <c r="E27" s="56"/>
      <c r="F27" s="55"/>
    </row>
    <row r="28" spans="1:6" ht="12.75">
      <c r="A28" s="54"/>
      <c r="B28" s="55"/>
      <c r="C28" s="56"/>
      <c r="D28" s="56"/>
      <c r="E28" s="56"/>
      <c r="F28" s="55"/>
    </row>
    <row r="29" spans="1:6" ht="12.75">
      <c r="A29" s="54"/>
      <c r="B29" s="55"/>
      <c r="C29" s="56"/>
      <c r="D29" s="56"/>
      <c r="E29" s="56"/>
      <c r="F29" s="55"/>
    </row>
    <row r="30" spans="1:6" ht="12.75">
      <c r="A30" s="54"/>
      <c r="B30" s="55"/>
      <c r="C30" s="56"/>
      <c r="D30" s="56"/>
      <c r="E30" s="56"/>
      <c r="F30" s="55"/>
    </row>
    <row r="31" spans="1:6" ht="12.75">
      <c r="A31" s="54"/>
      <c r="B31" s="55"/>
      <c r="C31" s="56"/>
      <c r="D31" s="56"/>
      <c r="E31" s="56"/>
      <c r="F31" s="55"/>
    </row>
    <row r="32" spans="1:6" ht="12.75">
      <c r="A32" s="54"/>
      <c r="B32" s="55"/>
      <c r="C32" s="56"/>
      <c r="D32" s="56"/>
      <c r="E32" s="56"/>
      <c r="F32" s="55"/>
    </row>
    <row r="33" spans="1:6" ht="12.75">
      <c r="A33" s="54"/>
      <c r="B33" s="55"/>
      <c r="C33" s="56"/>
      <c r="D33" s="56"/>
      <c r="E33" s="56"/>
      <c r="F33" s="55"/>
    </row>
    <row r="34" spans="1:6" ht="12.75">
      <c r="A34" s="54"/>
      <c r="B34" s="55"/>
      <c r="C34" s="56"/>
      <c r="D34" s="56"/>
      <c r="E34" s="56"/>
      <c r="F34" s="55"/>
    </row>
    <row r="35" spans="1:6" ht="12.75">
      <c r="A35" s="54"/>
      <c r="B35" s="55"/>
      <c r="C35" s="56"/>
      <c r="D35" s="56"/>
      <c r="E35" s="56"/>
      <c r="F35" s="55"/>
    </row>
    <row r="36" spans="2:6" ht="12.75">
      <c r="B36" s="57"/>
      <c r="C36" s="58"/>
      <c r="D36" s="58"/>
      <c r="E36" s="58"/>
      <c r="F36" s="57"/>
    </row>
    <row r="37" spans="2:6" ht="12.75">
      <c r="B37" s="57"/>
      <c r="C37" s="58"/>
      <c r="D37" s="58"/>
      <c r="E37" s="58"/>
      <c r="F37" s="57"/>
    </row>
    <row r="38" spans="2:6" ht="12.75">
      <c r="B38" s="57"/>
      <c r="C38" s="57"/>
      <c r="D38" s="57"/>
      <c r="E38" s="57"/>
      <c r="F38" s="57"/>
    </row>
    <row r="39" spans="2:6" ht="12.75">
      <c r="B39" s="57"/>
      <c r="C39" s="57"/>
      <c r="D39" s="57"/>
      <c r="E39" s="57"/>
      <c r="F39" s="57"/>
    </row>
    <row r="40" spans="2:6" ht="12.75">
      <c r="B40" s="57"/>
      <c r="C40" s="57"/>
      <c r="D40" s="57"/>
      <c r="E40" s="57"/>
      <c r="F40" s="57"/>
    </row>
    <row r="41" spans="2:6" ht="12.75">
      <c r="B41" s="57"/>
      <c r="C41" s="57"/>
      <c r="D41" s="57"/>
      <c r="E41" s="57"/>
      <c r="F41" s="57"/>
    </row>
    <row r="42" spans="2:6" ht="12.75">
      <c r="B42" s="57"/>
      <c r="C42" s="57"/>
      <c r="D42" s="57"/>
      <c r="E42" s="57"/>
      <c r="F42" s="57"/>
    </row>
    <row r="43" spans="2:6" ht="12.75">
      <c r="B43" s="57"/>
      <c r="C43" s="57"/>
      <c r="D43" s="57"/>
      <c r="E43" s="57"/>
      <c r="F43" s="57"/>
    </row>
    <row r="44" spans="2:6" ht="12.75">
      <c r="B44" s="57"/>
      <c r="C44" s="57"/>
      <c r="D44" s="57"/>
      <c r="E44" s="57"/>
      <c r="F44" s="57"/>
    </row>
    <row r="45" spans="2:6" ht="12.75">
      <c r="B45" s="57"/>
      <c r="C45" s="57"/>
      <c r="D45" s="57"/>
      <c r="E45" s="57"/>
      <c r="F45" s="57"/>
    </row>
    <row r="46" spans="2:6" ht="12.75">
      <c r="B46" s="57"/>
      <c r="C46" s="57"/>
      <c r="D46" s="57"/>
      <c r="E46" s="57"/>
      <c r="F46" s="57"/>
    </row>
    <row r="47" spans="2:6" ht="12.75">
      <c r="B47" s="57"/>
      <c r="C47" s="57"/>
      <c r="D47" s="57"/>
      <c r="E47" s="57"/>
      <c r="F47" s="57"/>
    </row>
    <row r="48" spans="2:6" ht="12.75">
      <c r="B48" s="57"/>
      <c r="C48" s="57"/>
      <c r="D48" s="57"/>
      <c r="E48" s="57"/>
      <c r="F48" s="57"/>
    </row>
    <row r="49" spans="2:6" ht="12.75">
      <c r="B49" s="57"/>
      <c r="C49" s="57"/>
      <c r="D49" s="57"/>
      <c r="E49" s="57"/>
      <c r="F49" s="57"/>
    </row>
    <row r="50" spans="2:6" ht="12.75">
      <c r="B50" s="57"/>
      <c r="C50" s="57"/>
      <c r="D50" s="57"/>
      <c r="E50" s="57"/>
      <c r="F50" s="57"/>
    </row>
    <row r="51" spans="2:6" ht="12.75">
      <c r="B51" s="57"/>
      <c r="C51" s="57"/>
      <c r="D51" s="57"/>
      <c r="E51" s="57"/>
      <c r="F51" s="57"/>
    </row>
    <row r="52" spans="2:6" ht="12.75">
      <c r="B52" s="57"/>
      <c r="C52" s="57"/>
      <c r="D52" s="57"/>
      <c r="E52" s="57"/>
      <c r="F52" s="57"/>
    </row>
    <row r="53" spans="2:6" ht="12.75">
      <c r="B53" s="57"/>
      <c r="C53" s="57"/>
      <c r="D53" s="57"/>
      <c r="E53" s="57"/>
      <c r="F53" s="57"/>
    </row>
    <row r="54" spans="2:6" ht="12.75">
      <c r="B54" s="57"/>
      <c r="C54" s="57"/>
      <c r="D54" s="57"/>
      <c r="E54" s="57"/>
      <c r="F54" s="57"/>
    </row>
    <row r="55" spans="2:6" ht="12.75">
      <c r="B55" s="57"/>
      <c r="C55" s="57"/>
      <c r="D55" s="57"/>
      <c r="E55" s="57"/>
      <c r="F55" s="57"/>
    </row>
    <row r="56" spans="2:6" ht="12.75">
      <c r="B56" s="57"/>
      <c r="C56" s="57"/>
      <c r="D56" s="57"/>
      <c r="E56" s="57"/>
      <c r="F56" s="57"/>
    </row>
  </sheetData>
  <sheetProtection/>
  <mergeCells count="7">
    <mergeCell ref="A2:F2"/>
    <mergeCell ref="E4:F4"/>
    <mergeCell ref="E5:F5"/>
    <mergeCell ref="B6:F6"/>
    <mergeCell ref="A4:A5"/>
    <mergeCell ref="A7:A16"/>
    <mergeCell ref="B4:C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2:G24"/>
  <sheetViews>
    <sheetView tabSelected="1" zoomScaleSheetLayoutView="100" workbookViewId="0" topLeftCell="A1">
      <selection activeCell="L17" sqref="L17"/>
    </sheetView>
  </sheetViews>
  <sheetFormatPr defaultColWidth="12" defaultRowHeight="11.25"/>
  <cols>
    <col min="1" max="2" width="12" style="1" customWidth="1"/>
    <col min="3" max="3" width="22.33203125" style="1" customWidth="1"/>
    <col min="4" max="4" width="25.66015625" style="1" customWidth="1"/>
    <col min="5" max="5" width="18.83203125" style="1" customWidth="1"/>
    <col min="6" max="6" width="17.66015625" style="1" customWidth="1"/>
    <col min="7" max="7" width="18.66015625" style="1" customWidth="1"/>
    <col min="8" max="16384" width="12" style="1" customWidth="1"/>
  </cols>
  <sheetData>
    <row r="2" spans="1:7" s="1" customFormat="1" ht="24">
      <c r="A2" s="2" t="s">
        <v>319</v>
      </c>
      <c r="B2" s="2"/>
      <c r="C2" s="2"/>
      <c r="D2" s="2"/>
      <c r="E2" s="2"/>
      <c r="F2" s="2"/>
      <c r="G2" s="2"/>
    </row>
    <row r="3" spans="1:7" s="1" customFormat="1" ht="13.5">
      <c r="A3" s="3"/>
      <c r="B3" s="3"/>
      <c r="C3" s="3"/>
      <c r="D3" s="3"/>
      <c r="E3" s="3"/>
      <c r="F3" s="3"/>
      <c r="G3" s="3"/>
    </row>
    <row r="4" spans="1:7" s="1" customFormat="1" ht="13.5">
      <c r="A4" s="4" t="s">
        <v>320</v>
      </c>
      <c r="B4" s="5"/>
      <c r="C4" s="5"/>
      <c r="D4" s="6" t="s">
        <v>295</v>
      </c>
      <c r="E4" s="6"/>
      <c r="F4" s="6"/>
      <c r="G4" s="6"/>
    </row>
    <row r="5" spans="1:7" s="1" customFormat="1" ht="24" customHeight="1">
      <c r="A5" s="7" t="s">
        <v>321</v>
      </c>
      <c r="B5" s="8"/>
      <c r="C5" s="9"/>
      <c r="D5" s="10" t="s">
        <v>322</v>
      </c>
      <c r="E5" s="11"/>
      <c r="F5" s="11"/>
      <c r="G5" s="12"/>
    </row>
    <row r="6" spans="1:7" s="1" customFormat="1" ht="24" customHeight="1">
      <c r="A6" s="13" t="s">
        <v>323</v>
      </c>
      <c r="B6" s="14" t="s">
        <v>324</v>
      </c>
      <c r="C6" s="15"/>
      <c r="D6" s="14">
        <v>6.65</v>
      </c>
      <c r="E6" s="14"/>
      <c r="F6" s="14"/>
      <c r="G6" s="15"/>
    </row>
    <row r="7" spans="1:7" s="1" customFormat="1" ht="24" customHeight="1">
      <c r="A7" s="16"/>
      <c r="B7" s="14" t="s">
        <v>325</v>
      </c>
      <c r="C7" s="15"/>
      <c r="D7" s="14"/>
      <c r="E7" s="14"/>
      <c r="F7" s="14"/>
      <c r="G7" s="15"/>
    </row>
    <row r="8" spans="1:7" s="1" customFormat="1" ht="24" customHeight="1">
      <c r="A8" s="16"/>
      <c r="B8" s="14" t="s">
        <v>326</v>
      </c>
      <c r="C8" s="15"/>
      <c r="D8" s="17"/>
      <c r="E8" s="18"/>
      <c r="F8" s="18"/>
      <c r="G8" s="19"/>
    </row>
    <row r="9" spans="1:7" s="1" customFormat="1" ht="24" customHeight="1">
      <c r="A9" s="16"/>
      <c r="B9" s="20" t="s">
        <v>327</v>
      </c>
      <c r="C9" s="21"/>
      <c r="D9" s="22">
        <v>6.65</v>
      </c>
      <c r="E9" s="23"/>
      <c r="F9" s="23"/>
      <c r="G9" s="24"/>
    </row>
    <row r="10" spans="1:7" s="1" customFormat="1" ht="24" customHeight="1">
      <c r="A10" s="25"/>
      <c r="B10" s="20" t="s">
        <v>328</v>
      </c>
      <c r="C10" s="21"/>
      <c r="D10" s="17"/>
      <c r="E10" s="18"/>
      <c r="F10" s="18"/>
      <c r="G10" s="19"/>
    </row>
    <row r="11" spans="1:7" s="1" customFormat="1" ht="39" customHeight="1">
      <c r="A11" s="26" t="s">
        <v>329</v>
      </c>
      <c r="B11" s="20" t="s">
        <v>330</v>
      </c>
      <c r="C11" s="30"/>
      <c r="D11" s="30"/>
      <c r="E11" s="30"/>
      <c r="F11" s="30"/>
      <c r="G11" s="21"/>
    </row>
    <row r="12" spans="1:7" s="1" customFormat="1" ht="39" customHeight="1">
      <c r="A12" s="26" t="s">
        <v>331</v>
      </c>
      <c r="B12" s="38" t="s">
        <v>332</v>
      </c>
      <c r="C12" s="30"/>
      <c r="D12" s="30"/>
      <c r="E12" s="30"/>
      <c r="F12" s="30"/>
      <c r="G12" s="21"/>
    </row>
    <row r="13" spans="1:7" s="1" customFormat="1" ht="39" customHeight="1">
      <c r="A13" s="26" t="s">
        <v>333</v>
      </c>
      <c r="B13" s="20" t="s">
        <v>334</v>
      </c>
      <c r="C13" s="30"/>
      <c r="D13" s="30"/>
      <c r="E13" s="30"/>
      <c r="F13" s="30"/>
      <c r="G13" s="21"/>
    </row>
    <row r="14" spans="1:7" s="1" customFormat="1" ht="30" customHeight="1">
      <c r="A14" s="31" t="s">
        <v>335</v>
      </c>
      <c r="B14" s="14" t="s">
        <v>336</v>
      </c>
      <c r="C14" s="14" t="s">
        <v>337</v>
      </c>
      <c r="D14" s="14" t="s">
        <v>338</v>
      </c>
      <c r="E14" s="14" t="s">
        <v>305</v>
      </c>
      <c r="F14" s="14" t="s">
        <v>339</v>
      </c>
      <c r="G14" s="14" t="s">
        <v>340</v>
      </c>
    </row>
    <row r="15" spans="1:7" s="1" customFormat="1" ht="30" customHeight="1">
      <c r="A15" s="32"/>
      <c r="B15" s="14" t="s">
        <v>341</v>
      </c>
      <c r="C15" s="31" t="s">
        <v>342</v>
      </c>
      <c r="D15" s="14" t="s">
        <v>343</v>
      </c>
      <c r="E15" s="14">
        <v>36</v>
      </c>
      <c r="F15" s="14" t="s">
        <v>344</v>
      </c>
      <c r="G15" s="14">
        <v>10</v>
      </c>
    </row>
    <row r="16" spans="1:7" s="1" customFormat="1" ht="30" customHeight="1">
      <c r="A16" s="32"/>
      <c r="B16" s="14"/>
      <c r="C16" s="31" t="s">
        <v>345</v>
      </c>
      <c r="D16" s="14" t="s">
        <v>346</v>
      </c>
      <c r="E16" s="14">
        <v>100</v>
      </c>
      <c r="F16" s="14" t="s">
        <v>307</v>
      </c>
      <c r="G16" s="14">
        <v>10</v>
      </c>
    </row>
    <row r="17" spans="1:7" s="1" customFormat="1" ht="30" customHeight="1">
      <c r="A17" s="32"/>
      <c r="B17" s="14"/>
      <c r="C17" s="31" t="s">
        <v>347</v>
      </c>
      <c r="D17" s="14" t="s">
        <v>348</v>
      </c>
      <c r="E17" s="14">
        <v>100</v>
      </c>
      <c r="F17" s="14" t="s">
        <v>307</v>
      </c>
      <c r="G17" s="14">
        <v>20</v>
      </c>
    </row>
    <row r="18" spans="1:7" s="1" customFormat="1" ht="30" customHeight="1">
      <c r="A18" s="32"/>
      <c r="B18" s="14"/>
      <c r="C18" s="31" t="s">
        <v>349</v>
      </c>
      <c r="D18" s="14" t="s">
        <v>350</v>
      </c>
      <c r="E18" s="14">
        <v>100</v>
      </c>
      <c r="F18" s="14" t="s">
        <v>351</v>
      </c>
      <c r="G18" s="31">
        <v>10</v>
      </c>
    </row>
    <row r="19" spans="1:7" s="1" customFormat="1" ht="30" customHeight="1">
      <c r="A19" s="32"/>
      <c r="B19" s="14"/>
      <c r="C19" s="32"/>
      <c r="D19" s="14" t="s">
        <v>352</v>
      </c>
      <c r="E19" s="14">
        <v>120</v>
      </c>
      <c r="F19" s="14" t="s">
        <v>351</v>
      </c>
      <c r="G19" s="32"/>
    </row>
    <row r="20" spans="1:7" s="1" customFormat="1" ht="30" customHeight="1">
      <c r="A20" s="32"/>
      <c r="B20" s="14"/>
      <c r="C20" s="32"/>
      <c r="D20" s="14" t="s">
        <v>353</v>
      </c>
      <c r="E20" s="14">
        <v>140</v>
      </c>
      <c r="F20" s="14" t="s">
        <v>351</v>
      </c>
      <c r="G20" s="26"/>
    </row>
    <row r="21" spans="1:7" s="1" customFormat="1" ht="30" customHeight="1">
      <c r="A21" s="32"/>
      <c r="B21" s="31" t="s">
        <v>354</v>
      </c>
      <c r="C21" s="14" t="s">
        <v>355</v>
      </c>
      <c r="D21" s="14" t="s">
        <v>356</v>
      </c>
      <c r="E21" s="14">
        <v>100</v>
      </c>
      <c r="F21" s="14" t="s">
        <v>307</v>
      </c>
      <c r="G21" s="14">
        <v>15</v>
      </c>
    </row>
    <row r="22" spans="1:7" s="1" customFormat="1" ht="30" customHeight="1">
      <c r="A22" s="32"/>
      <c r="B22" s="32"/>
      <c r="C22" s="14"/>
      <c r="D22" s="14" t="s">
        <v>357</v>
      </c>
      <c r="E22" s="14">
        <v>100</v>
      </c>
      <c r="F22" s="14" t="s">
        <v>307</v>
      </c>
      <c r="G22" s="14">
        <v>15</v>
      </c>
    </row>
    <row r="23" spans="1:7" s="1" customFormat="1" ht="30" customHeight="1">
      <c r="A23" s="32"/>
      <c r="B23" s="33"/>
      <c r="C23" s="31" t="s">
        <v>358</v>
      </c>
      <c r="D23" s="14" t="s">
        <v>359</v>
      </c>
      <c r="E23" s="14">
        <v>100</v>
      </c>
      <c r="F23" s="14" t="s">
        <v>307</v>
      </c>
      <c r="G23" s="14">
        <v>20</v>
      </c>
    </row>
    <row r="24" spans="1:7" s="1" customFormat="1" ht="30" customHeight="1">
      <c r="A24" s="34" t="s">
        <v>360</v>
      </c>
      <c r="B24" s="34"/>
      <c r="C24" s="34"/>
      <c r="D24" s="34"/>
      <c r="E24" s="34"/>
      <c r="F24" s="34"/>
      <c r="G24" s="34"/>
    </row>
  </sheetData>
  <sheetProtection/>
  <mergeCells count="27">
    <mergeCell ref="A2:G2"/>
    <mergeCell ref="A3:G3"/>
    <mergeCell ref="A4:C4"/>
    <mergeCell ref="D4:G4"/>
    <mergeCell ref="A5:C5"/>
    <mergeCell ref="D5:G5"/>
    <mergeCell ref="B6:C6"/>
    <mergeCell ref="D6:G6"/>
    <mergeCell ref="B7:C7"/>
    <mergeCell ref="D7:G7"/>
    <mergeCell ref="B8:C8"/>
    <mergeCell ref="D8:G8"/>
    <mergeCell ref="B9:C9"/>
    <mergeCell ref="D9:G9"/>
    <mergeCell ref="B10:C10"/>
    <mergeCell ref="D10:G10"/>
    <mergeCell ref="B11:G11"/>
    <mergeCell ref="B12:G12"/>
    <mergeCell ref="B13:G13"/>
    <mergeCell ref="A24:G24"/>
    <mergeCell ref="A6:A10"/>
    <mergeCell ref="A14:A23"/>
    <mergeCell ref="B15:B20"/>
    <mergeCell ref="B21:B23"/>
    <mergeCell ref="C18:C20"/>
    <mergeCell ref="C21:C22"/>
    <mergeCell ref="G18:G2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2:G25"/>
  <sheetViews>
    <sheetView zoomScaleSheetLayoutView="100" workbookViewId="0" topLeftCell="A1">
      <selection activeCell="L15" sqref="L15"/>
    </sheetView>
  </sheetViews>
  <sheetFormatPr defaultColWidth="12" defaultRowHeight="11.25"/>
  <cols>
    <col min="1" max="1" width="13.33203125" style="1" customWidth="1"/>
    <col min="2" max="2" width="12" style="1" customWidth="1"/>
    <col min="3" max="3" width="26.5" style="1" customWidth="1"/>
    <col min="4" max="4" width="28.66015625" style="1" customWidth="1"/>
    <col min="5" max="5" width="20.66015625" style="1" customWidth="1"/>
    <col min="6" max="6" width="18.83203125" style="1" customWidth="1"/>
    <col min="7" max="7" width="17.33203125" style="1" customWidth="1"/>
    <col min="8" max="16384" width="12" style="1" customWidth="1"/>
  </cols>
  <sheetData>
    <row r="2" spans="1:7" s="1" customFormat="1" ht="24">
      <c r="A2" s="2" t="s">
        <v>319</v>
      </c>
      <c r="B2" s="2"/>
      <c r="C2" s="2"/>
      <c r="D2" s="2"/>
      <c r="E2" s="2"/>
      <c r="F2" s="2"/>
      <c r="G2" s="2"/>
    </row>
    <row r="3" spans="1:7" s="1" customFormat="1" ht="13.5">
      <c r="A3" s="3"/>
      <c r="B3" s="3"/>
      <c r="C3" s="3"/>
      <c r="D3" s="3"/>
      <c r="E3" s="3"/>
      <c r="F3" s="3"/>
      <c r="G3" s="3"/>
    </row>
    <row r="4" spans="1:7" s="1" customFormat="1" ht="25.5" customHeight="1">
      <c r="A4" s="4" t="s">
        <v>320</v>
      </c>
      <c r="B4" s="5"/>
      <c r="C4" s="5"/>
      <c r="D4" s="6" t="s">
        <v>295</v>
      </c>
      <c r="E4" s="6"/>
      <c r="F4" s="6"/>
      <c r="G4" s="6"/>
    </row>
    <row r="5" spans="1:7" s="1" customFormat="1" ht="25.5" customHeight="1">
      <c r="A5" s="7" t="s">
        <v>321</v>
      </c>
      <c r="B5" s="8"/>
      <c r="C5" s="9"/>
      <c r="D5" s="10" t="s">
        <v>361</v>
      </c>
      <c r="E5" s="11"/>
      <c r="F5" s="11"/>
      <c r="G5" s="12"/>
    </row>
    <row r="6" spans="1:7" s="1" customFormat="1" ht="25.5" customHeight="1">
      <c r="A6" s="13" t="s">
        <v>323</v>
      </c>
      <c r="B6" s="14" t="s">
        <v>324</v>
      </c>
      <c r="C6" s="15"/>
      <c r="D6" s="14">
        <v>16</v>
      </c>
      <c r="E6" s="14"/>
      <c r="F6" s="14"/>
      <c r="G6" s="15"/>
    </row>
    <row r="7" spans="1:7" s="1" customFormat="1" ht="25.5" customHeight="1">
      <c r="A7" s="16"/>
      <c r="B7" s="14" t="s">
        <v>325</v>
      </c>
      <c r="C7" s="15"/>
      <c r="D7" s="14">
        <v>16</v>
      </c>
      <c r="E7" s="14"/>
      <c r="F7" s="14"/>
      <c r="G7" s="15"/>
    </row>
    <row r="8" spans="1:7" s="1" customFormat="1" ht="25.5" customHeight="1">
      <c r="A8" s="16"/>
      <c r="B8" s="14" t="s">
        <v>326</v>
      </c>
      <c r="C8" s="15"/>
      <c r="D8" s="17"/>
      <c r="E8" s="18"/>
      <c r="F8" s="18"/>
      <c r="G8" s="19"/>
    </row>
    <row r="9" spans="1:7" s="1" customFormat="1" ht="25.5" customHeight="1">
      <c r="A9" s="16"/>
      <c r="B9" s="20" t="s">
        <v>327</v>
      </c>
      <c r="C9" s="21"/>
      <c r="D9" s="22"/>
      <c r="E9" s="23"/>
      <c r="F9" s="23"/>
      <c r="G9" s="24"/>
    </row>
    <row r="10" spans="1:7" s="1" customFormat="1" ht="25.5" customHeight="1">
      <c r="A10" s="25"/>
      <c r="B10" s="20" t="s">
        <v>328</v>
      </c>
      <c r="C10" s="21"/>
      <c r="D10" s="17"/>
      <c r="E10" s="18"/>
      <c r="F10" s="18"/>
      <c r="G10" s="19"/>
    </row>
    <row r="11" spans="1:7" s="1" customFormat="1" ht="39" customHeight="1">
      <c r="A11" s="26" t="s">
        <v>329</v>
      </c>
      <c r="B11" s="27" t="s">
        <v>362</v>
      </c>
      <c r="C11" s="28"/>
      <c r="D11" s="28"/>
      <c r="E11" s="28"/>
      <c r="F11" s="28"/>
      <c r="G11" s="29"/>
    </row>
    <row r="12" spans="1:7" s="1" customFormat="1" ht="39" customHeight="1">
      <c r="A12" s="26" t="s">
        <v>331</v>
      </c>
      <c r="B12" s="14" t="s">
        <v>363</v>
      </c>
      <c r="C12" s="14"/>
      <c r="D12" s="14"/>
      <c r="E12" s="14"/>
      <c r="F12" s="14"/>
      <c r="G12" s="14"/>
    </row>
    <row r="13" spans="1:7" s="1" customFormat="1" ht="39" customHeight="1">
      <c r="A13" s="26" t="s">
        <v>333</v>
      </c>
      <c r="B13" s="20" t="s">
        <v>364</v>
      </c>
      <c r="C13" s="30"/>
      <c r="D13" s="30"/>
      <c r="E13" s="30"/>
      <c r="F13" s="30"/>
      <c r="G13" s="21"/>
    </row>
    <row r="14" spans="1:7" s="1" customFormat="1" ht="30" customHeight="1">
      <c r="A14" s="14" t="s">
        <v>300</v>
      </c>
      <c r="B14" s="14" t="s">
        <v>336</v>
      </c>
      <c r="C14" s="14" t="s">
        <v>337</v>
      </c>
      <c r="D14" s="14" t="s">
        <v>338</v>
      </c>
      <c r="E14" s="14" t="s">
        <v>305</v>
      </c>
      <c r="F14" s="14" t="s">
        <v>339</v>
      </c>
      <c r="G14" s="14" t="s">
        <v>340</v>
      </c>
    </row>
    <row r="15" spans="1:7" s="1" customFormat="1" ht="30" customHeight="1">
      <c r="A15" s="14"/>
      <c r="B15" s="14" t="s">
        <v>341</v>
      </c>
      <c r="C15" s="14" t="s">
        <v>342</v>
      </c>
      <c r="D15" s="14" t="s">
        <v>365</v>
      </c>
      <c r="E15" s="14">
        <v>8</v>
      </c>
      <c r="F15" s="14" t="s">
        <v>344</v>
      </c>
      <c r="G15" s="14">
        <v>10</v>
      </c>
    </row>
    <row r="16" spans="1:7" s="1" customFormat="1" ht="30" customHeight="1">
      <c r="A16" s="14"/>
      <c r="B16" s="14"/>
      <c r="C16" s="14" t="s">
        <v>345</v>
      </c>
      <c r="D16" s="14" t="s">
        <v>346</v>
      </c>
      <c r="E16" s="14">
        <v>100</v>
      </c>
      <c r="F16" s="14" t="s">
        <v>307</v>
      </c>
      <c r="G16" s="14">
        <v>10</v>
      </c>
    </row>
    <row r="17" spans="1:7" s="1" customFormat="1" ht="30" customHeight="1">
      <c r="A17" s="14"/>
      <c r="B17" s="14"/>
      <c r="C17" s="14"/>
      <c r="D17" s="14" t="s">
        <v>366</v>
      </c>
      <c r="E17" s="14">
        <v>100</v>
      </c>
      <c r="F17" s="14" t="s">
        <v>307</v>
      </c>
      <c r="G17" s="14">
        <v>10</v>
      </c>
    </row>
    <row r="18" spans="1:7" s="1" customFormat="1" ht="30" customHeight="1">
      <c r="A18" s="14"/>
      <c r="B18" s="14"/>
      <c r="C18" s="14" t="s">
        <v>347</v>
      </c>
      <c r="D18" s="14" t="s">
        <v>367</v>
      </c>
      <c r="E18" s="14">
        <v>100</v>
      </c>
      <c r="F18" s="14" t="s">
        <v>307</v>
      </c>
      <c r="G18" s="14">
        <v>10</v>
      </c>
    </row>
    <row r="19" spans="1:7" s="1" customFormat="1" ht="30" customHeight="1">
      <c r="A19" s="14"/>
      <c r="B19" s="14"/>
      <c r="C19" s="14"/>
      <c r="D19" s="14" t="s">
        <v>368</v>
      </c>
      <c r="E19" s="14">
        <v>100</v>
      </c>
      <c r="F19" s="14" t="s">
        <v>307</v>
      </c>
      <c r="G19" s="14">
        <v>10</v>
      </c>
    </row>
    <row r="20" spans="1:7" s="1" customFormat="1" ht="30" customHeight="1">
      <c r="A20" s="14"/>
      <c r="B20" s="14"/>
      <c r="C20" s="14" t="s">
        <v>349</v>
      </c>
      <c r="D20" s="14" t="s">
        <v>369</v>
      </c>
      <c r="E20" s="14">
        <v>2</v>
      </c>
      <c r="F20" s="14" t="s">
        <v>370</v>
      </c>
      <c r="G20" s="14">
        <v>10</v>
      </c>
    </row>
    <row r="21" spans="1:7" s="1" customFormat="1" ht="30" customHeight="1">
      <c r="A21" s="14"/>
      <c r="B21" s="31" t="s">
        <v>354</v>
      </c>
      <c r="C21" s="14" t="s">
        <v>371</v>
      </c>
      <c r="D21" s="14" t="s">
        <v>356</v>
      </c>
      <c r="E21" s="14">
        <v>100</v>
      </c>
      <c r="F21" s="14" t="s">
        <v>307</v>
      </c>
      <c r="G21" s="14">
        <v>10</v>
      </c>
    </row>
    <row r="22" spans="1:7" s="1" customFormat="1" ht="30" customHeight="1">
      <c r="A22" s="14"/>
      <c r="B22" s="32"/>
      <c r="C22" s="14"/>
      <c r="D22" s="14" t="s">
        <v>357</v>
      </c>
      <c r="E22" s="14">
        <v>100</v>
      </c>
      <c r="F22" s="14" t="s">
        <v>307</v>
      </c>
      <c r="G22" s="14">
        <v>10</v>
      </c>
    </row>
    <row r="23" spans="1:7" s="1" customFormat="1" ht="30" customHeight="1">
      <c r="A23" s="14"/>
      <c r="B23" s="32"/>
      <c r="C23" s="31" t="s">
        <v>358</v>
      </c>
      <c r="D23" s="14" t="s">
        <v>372</v>
      </c>
      <c r="E23" s="14">
        <v>100</v>
      </c>
      <c r="F23" s="14" t="s">
        <v>307</v>
      </c>
      <c r="G23" s="14">
        <v>5</v>
      </c>
    </row>
    <row r="24" spans="1:7" s="1" customFormat="1" ht="30" customHeight="1">
      <c r="A24" s="14"/>
      <c r="B24" s="33"/>
      <c r="C24" s="26"/>
      <c r="D24" s="14" t="s">
        <v>373</v>
      </c>
      <c r="E24" s="14">
        <v>100</v>
      </c>
      <c r="F24" s="14" t="s">
        <v>307</v>
      </c>
      <c r="G24" s="14">
        <v>15</v>
      </c>
    </row>
    <row r="25" spans="1:7" s="1" customFormat="1" ht="30" customHeight="1">
      <c r="A25" s="34" t="s">
        <v>360</v>
      </c>
      <c r="B25" s="34"/>
      <c r="C25" s="34"/>
      <c r="D25" s="34"/>
      <c r="E25" s="34"/>
      <c r="F25" s="34"/>
      <c r="G25" s="34"/>
    </row>
  </sheetData>
  <sheetProtection/>
  <mergeCells count="28">
    <mergeCell ref="A2:G2"/>
    <mergeCell ref="A3:G3"/>
    <mergeCell ref="A4:C4"/>
    <mergeCell ref="D4:G4"/>
    <mergeCell ref="A5:C5"/>
    <mergeCell ref="D5:G5"/>
    <mergeCell ref="B6:C6"/>
    <mergeCell ref="D6:G6"/>
    <mergeCell ref="B7:C7"/>
    <mergeCell ref="D7:G7"/>
    <mergeCell ref="B8:C8"/>
    <mergeCell ref="D8:G8"/>
    <mergeCell ref="B9:C9"/>
    <mergeCell ref="D9:G9"/>
    <mergeCell ref="B10:C10"/>
    <mergeCell ref="D10:G10"/>
    <mergeCell ref="B11:G11"/>
    <mergeCell ref="B12:G12"/>
    <mergeCell ref="B13:G13"/>
    <mergeCell ref="A25:G25"/>
    <mergeCell ref="A6:A10"/>
    <mergeCell ref="A14:A24"/>
    <mergeCell ref="B15:B20"/>
    <mergeCell ref="B21:B24"/>
    <mergeCell ref="C16:C17"/>
    <mergeCell ref="C18:C19"/>
    <mergeCell ref="C21:C22"/>
    <mergeCell ref="C23:C2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2:G25"/>
  <sheetViews>
    <sheetView zoomScaleSheetLayoutView="100" workbookViewId="0" topLeftCell="A1">
      <selection activeCell="L15" sqref="L15"/>
    </sheetView>
  </sheetViews>
  <sheetFormatPr defaultColWidth="12" defaultRowHeight="11.25"/>
  <cols>
    <col min="1" max="1" width="13.33203125" style="1" customWidth="1"/>
    <col min="2" max="2" width="12" style="1" customWidth="1"/>
    <col min="3" max="3" width="26.5" style="1" customWidth="1"/>
    <col min="4" max="4" width="28.66015625" style="1" customWidth="1"/>
    <col min="5" max="5" width="20.66015625" style="1" customWidth="1"/>
    <col min="6" max="6" width="18.83203125" style="1" customWidth="1"/>
    <col min="7" max="7" width="17.33203125" style="1" customWidth="1"/>
    <col min="8" max="16384" width="12" style="1" customWidth="1"/>
  </cols>
  <sheetData>
    <row r="2" spans="1:7" s="1" customFormat="1" ht="24">
      <c r="A2" s="2" t="s">
        <v>319</v>
      </c>
      <c r="B2" s="2"/>
      <c r="C2" s="2"/>
      <c r="D2" s="2"/>
      <c r="E2" s="2"/>
      <c r="F2" s="2"/>
      <c r="G2" s="2"/>
    </row>
    <row r="3" spans="1:7" s="1" customFormat="1" ht="13.5">
      <c r="A3" s="3"/>
      <c r="B3" s="3"/>
      <c r="C3" s="3"/>
      <c r="D3" s="3"/>
      <c r="E3" s="3"/>
      <c r="F3" s="3"/>
      <c r="G3" s="3"/>
    </row>
    <row r="4" spans="1:7" s="1" customFormat="1" ht="25.5" customHeight="1">
      <c r="A4" s="4" t="s">
        <v>320</v>
      </c>
      <c r="B4" s="5"/>
      <c r="C4" s="5"/>
      <c r="D4" s="6" t="s">
        <v>295</v>
      </c>
      <c r="E4" s="6"/>
      <c r="F4" s="6"/>
      <c r="G4" s="6"/>
    </row>
    <row r="5" spans="1:7" s="1" customFormat="1" ht="25.5" customHeight="1">
      <c r="A5" s="7" t="s">
        <v>321</v>
      </c>
      <c r="B5" s="8"/>
      <c r="C5" s="9"/>
      <c r="D5" s="10" t="s">
        <v>374</v>
      </c>
      <c r="E5" s="11"/>
      <c r="F5" s="11"/>
      <c r="G5" s="12"/>
    </row>
    <row r="6" spans="1:7" s="1" customFormat="1" ht="25.5" customHeight="1">
      <c r="A6" s="13" t="s">
        <v>323</v>
      </c>
      <c r="B6" s="14" t="s">
        <v>324</v>
      </c>
      <c r="C6" s="15"/>
      <c r="D6" s="14">
        <v>16</v>
      </c>
      <c r="E6" s="14"/>
      <c r="F6" s="14"/>
      <c r="G6" s="15"/>
    </row>
    <row r="7" spans="1:7" s="1" customFormat="1" ht="25.5" customHeight="1">
      <c r="A7" s="16"/>
      <c r="B7" s="14" t="s">
        <v>325</v>
      </c>
      <c r="C7" s="15"/>
      <c r="D7" s="14"/>
      <c r="E7" s="14"/>
      <c r="F7" s="14"/>
      <c r="G7" s="15"/>
    </row>
    <row r="8" spans="1:7" s="1" customFormat="1" ht="25.5" customHeight="1">
      <c r="A8" s="16"/>
      <c r="B8" s="14" t="s">
        <v>326</v>
      </c>
      <c r="C8" s="15"/>
      <c r="D8" s="17"/>
      <c r="E8" s="18"/>
      <c r="F8" s="18"/>
      <c r="G8" s="19"/>
    </row>
    <row r="9" spans="1:7" s="1" customFormat="1" ht="25.5" customHeight="1">
      <c r="A9" s="16"/>
      <c r="B9" s="20" t="s">
        <v>327</v>
      </c>
      <c r="C9" s="21"/>
      <c r="D9" s="22">
        <v>16</v>
      </c>
      <c r="E9" s="23"/>
      <c r="F9" s="23"/>
      <c r="G9" s="24"/>
    </row>
    <row r="10" spans="1:7" s="1" customFormat="1" ht="25.5" customHeight="1">
      <c r="A10" s="25"/>
      <c r="B10" s="20" t="s">
        <v>328</v>
      </c>
      <c r="C10" s="21"/>
      <c r="D10" s="17"/>
      <c r="E10" s="18"/>
      <c r="F10" s="18"/>
      <c r="G10" s="19"/>
    </row>
    <row r="11" spans="1:7" s="1" customFormat="1" ht="39" customHeight="1">
      <c r="A11" s="26" t="s">
        <v>329</v>
      </c>
      <c r="B11" s="27" t="s">
        <v>375</v>
      </c>
      <c r="C11" s="28"/>
      <c r="D11" s="28"/>
      <c r="E11" s="28"/>
      <c r="F11" s="28"/>
      <c r="G11" s="29"/>
    </row>
    <row r="12" spans="1:7" s="1" customFormat="1" ht="39" customHeight="1">
      <c r="A12" s="26" t="s">
        <v>331</v>
      </c>
      <c r="B12" s="14" t="s">
        <v>363</v>
      </c>
      <c r="C12" s="14"/>
      <c r="D12" s="14"/>
      <c r="E12" s="14"/>
      <c r="F12" s="14"/>
      <c r="G12" s="14"/>
    </row>
    <row r="13" spans="1:7" s="1" customFormat="1" ht="39" customHeight="1">
      <c r="A13" s="26" t="s">
        <v>333</v>
      </c>
      <c r="B13" s="20" t="s">
        <v>364</v>
      </c>
      <c r="C13" s="30"/>
      <c r="D13" s="30"/>
      <c r="E13" s="30"/>
      <c r="F13" s="30"/>
      <c r="G13" s="21"/>
    </row>
    <row r="14" spans="1:7" s="1" customFormat="1" ht="30" customHeight="1">
      <c r="A14" s="14" t="s">
        <v>300</v>
      </c>
      <c r="B14" s="14" t="s">
        <v>336</v>
      </c>
      <c r="C14" s="14" t="s">
        <v>337</v>
      </c>
      <c r="D14" s="14" t="s">
        <v>338</v>
      </c>
      <c r="E14" s="14" t="s">
        <v>305</v>
      </c>
      <c r="F14" s="14" t="s">
        <v>339</v>
      </c>
      <c r="G14" s="14" t="s">
        <v>340</v>
      </c>
    </row>
    <row r="15" spans="1:7" s="1" customFormat="1" ht="30" customHeight="1">
      <c r="A15" s="14"/>
      <c r="B15" s="14" t="s">
        <v>341</v>
      </c>
      <c r="C15" s="14" t="s">
        <v>342</v>
      </c>
      <c r="D15" s="14" t="s">
        <v>365</v>
      </c>
      <c r="E15" s="14">
        <v>8</v>
      </c>
      <c r="F15" s="14" t="s">
        <v>344</v>
      </c>
      <c r="G15" s="14">
        <v>10</v>
      </c>
    </row>
    <row r="16" spans="1:7" s="1" customFormat="1" ht="30" customHeight="1">
      <c r="A16" s="14"/>
      <c r="B16" s="14"/>
      <c r="C16" s="14" t="s">
        <v>345</v>
      </c>
      <c r="D16" s="14" t="s">
        <v>346</v>
      </c>
      <c r="E16" s="14">
        <v>100</v>
      </c>
      <c r="F16" s="14" t="s">
        <v>307</v>
      </c>
      <c r="G16" s="14">
        <v>10</v>
      </c>
    </row>
    <row r="17" spans="1:7" s="1" customFormat="1" ht="30" customHeight="1">
      <c r="A17" s="14"/>
      <c r="B17" s="14"/>
      <c r="C17" s="14"/>
      <c r="D17" s="14" t="s">
        <v>366</v>
      </c>
      <c r="E17" s="14">
        <v>100</v>
      </c>
      <c r="F17" s="14" t="s">
        <v>307</v>
      </c>
      <c r="G17" s="14">
        <v>10</v>
      </c>
    </row>
    <row r="18" spans="1:7" s="1" customFormat="1" ht="30" customHeight="1">
      <c r="A18" s="14"/>
      <c r="B18" s="14"/>
      <c r="C18" s="14" t="s">
        <v>347</v>
      </c>
      <c r="D18" s="14" t="s">
        <v>367</v>
      </c>
      <c r="E18" s="14">
        <v>100</v>
      </c>
      <c r="F18" s="14" t="s">
        <v>307</v>
      </c>
      <c r="G18" s="14">
        <v>10</v>
      </c>
    </row>
    <row r="19" spans="1:7" s="1" customFormat="1" ht="30" customHeight="1">
      <c r="A19" s="14"/>
      <c r="B19" s="14"/>
      <c r="C19" s="14"/>
      <c r="D19" s="14" t="s">
        <v>368</v>
      </c>
      <c r="E19" s="14">
        <v>100</v>
      </c>
      <c r="F19" s="14" t="s">
        <v>307</v>
      </c>
      <c r="G19" s="14">
        <v>10</v>
      </c>
    </row>
    <row r="20" spans="1:7" s="1" customFormat="1" ht="30" customHeight="1">
      <c r="A20" s="14"/>
      <c r="B20" s="14"/>
      <c r="C20" s="14" t="s">
        <v>349</v>
      </c>
      <c r="D20" s="14" t="s">
        <v>369</v>
      </c>
      <c r="E20" s="14">
        <v>2</v>
      </c>
      <c r="F20" s="14" t="s">
        <v>370</v>
      </c>
      <c r="G20" s="14">
        <v>10</v>
      </c>
    </row>
    <row r="21" spans="1:7" s="1" customFormat="1" ht="30" customHeight="1">
      <c r="A21" s="14"/>
      <c r="B21" s="31" t="s">
        <v>354</v>
      </c>
      <c r="C21" s="14" t="s">
        <v>371</v>
      </c>
      <c r="D21" s="14" t="s">
        <v>356</v>
      </c>
      <c r="E21" s="14">
        <v>100</v>
      </c>
      <c r="F21" s="14" t="s">
        <v>307</v>
      </c>
      <c r="G21" s="14">
        <v>10</v>
      </c>
    </row>
    <row r="22" spans="1:7" s="1" customFormat="1" ht="30" customHeight="1">
      <c r="A22" s="14"/>
      <c r="B22" s="32"/>
      <c r="C22" s="14"/>
      <c r="D22" s="14" t="s">
        <v>357</v>
      </c>
      <c r="E22" s="14">
        <v>100</v>
      </c>
      <c r="F22" s="14" t="s">
        <v>307</v>
      </c>
      <c r="G22" s="14">
        <v>10</v>
      </c>
    </row>
    <row r="23" spans="1:7" s="1" customFormat="1" ht="30" customHeight="1">
      <c r="A23" s="14"/>
      <c r="B23" s="32"/>
      <c r="C23" s="31" t="s">
        <v>358</v>
      </c>
      <c r="D23" s="14" t="s">
        <v>372</v>
      </c>
      <c r="E23" s="14">
        <v>100</v>
      </c>
      <c r="F23" s="14" t="s">
        <v>307</v>
      </c>
      <c r="G23" s="14">
        <v>5</v>
      </c>
    </row>
    <row r="24" spans="1:7" s="1" customFormat="1" ht="30" customHeight="1">
      <c r="A24" s="14"/>
      <c r="B24" s="33"/>
      <c r="C24" s="26"/>
      <c r="D24" s="14" t="s">
        <v>373</v>
      </c>
      <c r="E24" s="14">
        <v>100</v>
      </c>
      <c r="F24" s="14" t="s">
        <v>307</v>
      </c>
      <c r="G24" s="14">
        <v>15</v>
      </c>
    </row>
    <row r="25" spans="1:7" s="1" customFormat="1" ht="30" customHeight="1">
      <c r="A25" s="34" t="s">
        <v>360</v>
      </c>
      <c r="B25" s="34"/>
      <c r="C25" s="34"/>
      <c r="D25" s="34"/>
      <c r="E25" s="34"/>
      <c r="F25" s="34"/>
      <c r="G25" s="34"/>
    </row>
  </sheetData>
  <sheetProtection/>
  <mergeCells count="28">
    <mergeCell ref="A2:G2"/>
    <mergeCell ref="A3:G3"/>
    <mergeCell ref="A4:C4"/>
    <mergeCell ref="D4:G4"/>
    <mergeCell ref="A5:C5"/>
    <mergeCell ref="D5:G5"/>
    <mergeCell ref="B6:C6"/>
    <mergeCell ref="D6:G6"/>
    <mergeCell ref="B7:C7"/>
    <mergeCell ref="D7:G7"/>
    <mergeCell ref="B8:C8"/>
    <mergeCell ref="D8:G8"/>
    <mergeCell ref="B9:C9"/>
    <mergeCell ref="D9:G9"/>
    <mergeCell ref="B10:C10"/>
    <mergeCell ref="D10:G10"/>
    <mergeCell ref="B11:G11"/>
    <mergeCell ref="B12:G12"/>
    <mergeCell ref="B13:G13"/>
    <mergeCell ref="A25:G25"/>
    <mergeCell ref="A6:A10"/>
    <mergeCell ref="A14:A24"/>
    <mergeCell ref="B15:B20"/>
    <mergeCell ref="B21:B24"/>
    <mergeCell ref="C16:C17"/>
    <mergeCell ref="C18:C19"/>
    <mergeCell ref="C21:C22"/>
    <mergeCell ref="C23:C2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2:K25"/>
  <sheetViews>
    <sheetView zoomScaleSheetLayoutView="100" workbookViewId="0" topLeftCell="A1">
      <selection activeCell="N15" sqref="N15"/>
    </sheetView>
  </sheetViews>
  <sheetFormatPr defaultColWidth="12" defaultRowHeight="11.25"/>
  <cols>
    <col min="1" max="1" width="10.16015625" style="1" customWidth="1"/>
    <col min="2" max="2" width="17" style="1" customWidth="1"/>
    <col min="3" max="3" width="16" style="1" customWidth="1"/>
    <col min="4" max="4" width="26.16015625" style="1" customWidth="1"/>
    <col min="5" max="5" width="19.66015625" style="1" customWidth="1"/>
    <col min="6" max="6" width="16.16015625" style="1" customWidth="1"/>
    <col min="7" max="7" width="14.16015625" style="1" customWidth="1"/>
    <col min="8" max="16384" width="12" style="1" customWidth="1"/>
  </cols>
  <sheetData>
    <row r="2" spans="1:7" s="1" customFormat="1" ht="32.25" customHeight="1">
      <c r="A2" s="2" t="s">
        <v>319</v>
      </c>
      <c r="B2" s="2"/>
      <c r="C2" s="2"/>
      <c r="D2" s="2"/>
      <c r="E2" s="2"/>
      <c r="F2" s="2"/>
      <c r="G2" s="2"/>
    </row>
    <row r="3" spans="1:7" s="1" customFormat="1" ht="18" customHeight="1">
      <c r="A3" s="3"/>
      <c r="B3" s="3"/>
      <c r="C3" s="3"/>
      <c r="D3" s="3"/>
      <c r="E3" s="3"/>
      <c r="F3" s="3"/>
      <c r="G3" s="3"/>
    </row>
    <row r="4" spans="1:7" s="1" customFormat="1" ht="25.5" customHeight="1">
      <c r="A4" s="4" t="s">
        <v>320</v>
      </c>
      <c r="B4" s="5"/>
      <c r="C4" s="5"/>
      <c r="D4" s="6" t="s">
        <v>295</v>
      </c>
      <c r="E4" s="6"/>
      <c r="F4" s="6"/>
      <c r="G4" s="6"/>
    </row>
    <row r="5" spans="1:7" s="1" customFormat="1" ht="25.5" customHeight="1">
      <c r="A5" s="7" t="s">
        <v>321</v>
      </c>
      <c r="B5" s="8"/>
      <c r="C5" s="9"/>
      <c r="D5" s="10" t="s">
        <v>376</v>
      </c>
      <c r="E5" s="11"/>
      <c r="F5" s="11"/>
      <c r="G5" s="12"/>
    </row>
    <row r="6" spans="1:7" s="1" customFormat="1" ht="25.5" customHeight="1">
      <c r="A6" s="13" t="s">
        <v>323</v>
      </c>
      <c r="B6" s="14" t="s">
        <v>324</v>
      </c>
      <c r="C6" s="15"/>
      <c r="D6" s="14">
        <v>112.32</v>
      </c>
      <c r="E6" s="14"/>
      <c r="F6" s="14"/>
      <c r="G6" s="15"/>
    </row>
    <row r="7" spans="1:7" s="1" customFormat="1" ht="25.5" customHeight="1">
      <c r="A7" s="16"/>
      <c r="B7" s="14" t="s">
        <v>325</v>
      </c>
      <c r="C7" s="15"/>
      <c r="D7" s="14">
        <v>112.32</v>
      </c>
      <c r="E7" s="14"/>
      <c r="F7" s="14"/>
      <c r="G7" s="15"/>
    </row>
    <row r="8" spans="1:7" s="1" customFormat="1" ht="25.5" customHeight="1">
      <c r="A8" s="16"/>
      <c r="B8" s="14" t="s">
        <v>326</v>
      </c>
      <c r="C8" s="15"/>
      <c r="D8" s="17"/>
      <c r="E8" s="18"/>
      <c r="F8" s="18"/>
      <c r="G8" s="19"/>
    </row>
    <row r="9" spans="1:7" s="1" customFormat="1" ht="25.5" customHeight="1">
      <c r="A9" s="16"/>
      <c r="B9" s="20" t="s">
        <v>327</v>
      </c>
      <c r="C9" s="21"/>
      <c r="D9" s="22"/>
      <c r="E9" s="23"/>
      <c r="F9" s="23"/>
      <c r="G9" s="24"/>
    </row>
    <row r="10" spans="1:11" s="1" customFormat="1" ht="25.5" customHeight="1">
      <c r="A10" s="25"/>
      <c r="B10" s="20" t="s">
        <v>328</v>
      </c>
      <c r="C10" s="21"/>
      <c r="D10" s="17"/>
      <c r="E10" s="18"/>
      <c r="F10" s="18"/>
      <c r="G10" s="19"/>
      <c r="K10" s="1" t="s">
        <v>291</v>
      </c>
    </row>
    <row r="11" spans="1:7" s="1" customFormat="1" ht="39" customHeight="1">
      <c r="A11" s="26" t="s">
        <v>329</v>
      </c>
      <c r="B11" s="27" t="s">
        <v>377</v>
      </c>
      <c r="C11" s="28"/>
      <c r="D11" s="28"/>
      <c r="E11" s="28"/>
      <c r="F11" s="28"/>
      <c r="G11" s="29"/>
    </row>
    <row r="12" spans="1:7" s="1" customFormat="1" ht="39" customHeight="1">
      <c r="A12" s="26" t="s">
        <v>331</v>
      </c>
      <c r="B12" s="14" t="s">
        <v>363</v>
      </c>
      <c r="C12" s="14"/>
      <c r="D12" s="14"/>
      <c r="E12" s="14"/>
      <c r="F12" s="14"/>
      <c r="G12" s="14"/>
    </row>
    <row r="13" spans="1:7" s="1" customFormat="1" ht="39" customHeight="1">
      <c r="A13" s="26" t="s">
        <v>333</v>
      </c>
      <c r="B13" s="14" t="s">
        <v>378</v>
      </c>
      <c r="C13" s="14"/>
      <c r="D13" s="14"/>
      <c r="E13" s="14"/>
      <c r="F13" s="14"/>
      <c r="G13" s="14"/>
    </row>
    <row r="14" spans="1:7" s="1" customFormat="1" ht="30" customHeight="1">
      <c r="A14" s="31" t="s">
        <v>379</v>
      </c>
      <c r="B14" s="14" t="s">
        <v>336</v>
      </c>
      <c r="C14" s="14" t="s">
        <v>337</v>
      </c>
      <c r="D14" s="14" t="s">
        <v>338</v>
      </c>
      <c r="E14" s="14" t="s">
        <v>305</v>
      </c>
      <c r="F14" s="14" t="s">
        <v>339</v>
      </c>
      <c r="G14" s="14" t="s">
        <v>340</v>
      </c>
    </row>
    <row r="15" spans="1:7" s="1" customFormat="1" ht="30" customHeight="1">
      <c r="A15" s="32"/>
      <c r="B15" s="14" t="s">
        <v>341</v>
      </c>
      <c r="C15" s="31" t="s">
        <v>342</v>
      </c>
      <c r="D15" s="14" t="s">
        <v>380</v>
      </c>
      <c r="E15" s="35">
        <v>40</v>
      </c>
      <c r="F15" s="14" t="s">
        <v>381</v>
      </c>
      <c r="G15" s="14">
        <v>10</v>
      </c>
    </row>
    <row r="16" spans="1:7" s="1" customFormat="1" ht="30" customHeight="1">
      <c r="A16" s="32"/>
      <c r="B16" s="14"/>
      <c r="C16" s="31" t="s">
        <v>345</v>
      </c>
      <c r="D16" s="36" t="s">
        <v>382</v>
      </c>
      <c r="E16" s="14">
        <v>100</v>
      </c>
      <c r="F16" s="14" t="s">
        <v>307</v>
      </c>
      <c r="G16" s="14">
        <v>10</v>
      </c>
    </row>
    <row r="17" spans="1:7" s="1" customFormat="1" ht="30" customHeight="1">
      <c r="A17" s="32"/>
      <c r="B17" s="14"/>
      <c r="C17" s="31" t="s">
        <v>347</v>
      </c>
      <c r="D17" s="14" t="s">
        <v>383</v>
      </c>
      <c r="E17" s="14">
        <v>12</v>
      </c>
      <c r="F17" s="14" t="s">
        <v>384</v>
      </c>
      <c r="G17" s="14">
        <v>10</v>
      </c>
    </row>
    <row r="18" spans="1:7" s="1" customFormat="1" ht="30" customHeight="1">
      <c r="A18" s="32"/>
      <c r="B18" s="14"/>
      <c r="C18" s="32"/>
      <c r="D18" s="14" t="s">
        <v>348</v>
      </c>
      <c r="E18" s="14">
        <v>100</v>
      </c>
      <c r="F18" s="14" t="s">
        <v>307</v>
      </c>
      <c r="G18" s="14">
        <v>10</v>
      </c>
    </row>
    <row r="19" spans="1:7" s="1" customFormat="1" ht="30" customHeight="1">
      <c r="A19" s="32"/>
      <c r="B19" s="14"/>
      <c r="C19" s="31" t="s">
        <v>349</v>
      </c>
      <c r="D19" s="14" t="s">
        <v>385</v>
      </c>
      <c r="E19" s="14">
        <v>3000</v>
      </c>
      <c r="F19" s="14" t="s">
        <v>386</v>
      </c>
      <c r="G19" s="14">
        <v>10</v>
      </c>
    </row>
    <row r="20" spans="1:7" s="1" customFormat="1" ht="30" customHeight="1">
      <c r="A20" s="32"/>
      <c r="B20" s="14"/>
      <c r="C20" s="32"/>
      <c r="D20" s="14" t="s">
        <v>385</v>
      </c>
      <c r="E20" s="14">
        <v>2400</v>
      </c>
      <c r="F20" s="14" t="s">
        <v>386</v>
      </c>
      <c r="G20" s="14">
        <v>6</v>
      </c>
    </row>
    <row r="21" spans="1:7" s="1" customFormat="1" ht="30" customHeight="1">
      <c r="A21" s="32"/>
      <c r="B21" s="14"/>
      <c r="C21" s="32"/>
      <c r="D21" s="14" t="s">
        <v>385</v>
      </c>
      <c r="E21" s="14">
        <v>2100</v>
      </c>
      <c r="F21" s="14" t="s">
        <v>386</v>
      </c>
      <c r="G21" s="14">
        <v>4</v>
      </c>
    </row>
    <row r="22" spans="1:7" s="1" customFormat="1" ht="30" customHeight="1">
      <c r="A22" s="32"/>
      <c r="B22" s="31" t="s">
        <v>354</v>
      </c>
      <c r="C22" s="14" t="s">
        <v>371</v>
      </c>
      <c r="D22" s="14" t="s">
        <v>387</v>
      </c>
      <c r="E22" s="14">
        <v>100</v>
      </c>
      <c r="F22" s="14" t="s">
        <v>307</v>
      </c>
      <c r="G22" s="14">
        <v>10</v>
      </c>
    </row>
    <row r="23" spans="1:7" s="1" customFormat="1" ht="30" customHeight="1">
      <c r="A23" s="32"/>
      <c r="B23" s="32"/>
      <c r="C23" s="14"/>
      <c r="D23" s="14" t="s">
        <v>388</v>
      </c>
      <c r="E23" s="14">
        <v>100</v>
      </c>
      <c r="F23" s="14" t="s">
        <v>307</v>
      </c>
      <c r="G23" s="14">
        <v>10</v>
      </c>
    </row>
    <row r="24" spans="1:7" s="1" customFormat="1" ht="30" customHeight="1">
      <c r="A24" s="32"/>
      <c r="B24" s="33"/>
      <c r="C24" s="31" t="s">
        <v>358</v>
      </c>
      <c r="D24" s="14" t="s">
        <v>389</v>
      </c>
      <c r="E24" s="14">
        <v>100</v>
      </c>
      <c r="F24" s="14" t="s">
        <v>307</v>
      </c>
      <c r="G24" s="14">
        <v>20</v>
      </c>
    </row>
    <row r="25" spans="1:7" s="1" customFormat="1" ht="30" customHeight="1">
      <c r="A25" s="34" t="s">
        <v>360</v>
      </c>
      <c r="B25" s="34"/>
      <c r="C25" s="34"/>
      <c r="D25" s="34"/>
      <c r="E25" s="34"/>
      <c r="F25" s="34"/>
      <c r="G25" s="34"/>
    </row>
  </sheetData>
  <sheetProtection/>
  <mergeCells count="27">
    <mergeCell ref="A2:G2"/>
    <mergeCell ref="A3:G3"/>
    <mergeCell ref="A4:C4"/>
    <mergeCell ref="D4:G4"/>
    <mergeCell ref="A5:C5"/>
    <mergeCell ref="D5:G5"/>
    <mergeCell ref="B6:C6"/>
    <mergeCell ref="D6:G6"/>
    <mergeCell ref="B7:C7"/>
    <mergeCell ref="D7:G7"/>
    <mergeCell ref="B8:C8"/>
    <mergeCell ref="D8:G8"/>
    <mergeCell ref="B9:C9"/>
    <mergeCell ref="D9:G9"/>
    <mergeCell ref="B10:C10"/>
    <mergeCell ref="D10:G10"/>
    <mergeCell ref="B11:G11"/>
    <mergeCell ref="B12:G12"/>
    <mergeCell ref="B13:G13"/>
    <mergeCell ref="A25:G25"/>
    <mergeCell ref="A6:A10"/>
    <mergeCell ref="A14:A24"/>
    <mergeCell ref="B15:B21"/>
    <mergeCell ref="B22:B24"/>
    <mergeCell ref="C17:C18"/>
    <mergeCell ref="C19:C21"/>
    <mergeCell ref="C22:C23"/>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2:K23"/>
  <sheetViews>
    <sheetView zoomScaleSheetLayoutView="100" workbookViewId="0" topLeftCell="A1">
      <selection activeCell="N15" sqref="N15"/>
    </sheetView>
  </sheetViews>
  <sheetFormatPr defaultColWidth="12" defaultRowHeight="11.25"/>
  <cols>
    <col min="1" max="1" width="10.16015625" style="1" customWidth="1"/>
    <col min="2" max="2" width="17" style="1" customWidth="1"/>
    <col min="3" max="3" width="16" style="1" customWidth="1"/>
    <col min="4" max="4" width="26.16015625" style="1" customWidth="1"/>
    <col min="5" max="5" width="19.66015625" style="1" customWidth="1"/>
    <col min="6" max="6" width="16.16015625" style="1" customWidth="1"/>
    <col min="7" max="7" width="14.16015625" style="1" customWidth="1"/>
    <col min="8" max="16384" width="12" style="1" customWidth="1"/>
  </cols>
  <sheetData>
    <row r="2" spans="1:7" s="1" customFormat="1" ht="32.25" customHeight="1">
      <c r="A2" s="2" t="s">
        <v>319</v>
      </c>
      <c r="B2" s="2"/>
      <c r="C2" s="2"/>
      <c r="D2" s="2"/>
      <c r="E2" s="2"/>
      <c r="F2" s="2"/>
      <c r="G2" s="2"/>
    </row>
    <row r="3" spans="1:7" s="1" customFormat="1" ht="18" customHeight="1">
      <c r="A3" s="3"/>
      <c r="B3" s="3"/>
      <c r="C3" s="3"/>
      <c r="D3" s="3"/>
      <c r="E3" s="3"/>
      <c r="F3" s="3"/>
      <c r="G3" s="3"/>
    </row>
    <row r="4" spans="1:7" s="1" customFormat="1" ht="25.5" customHeight="1">
      <c r="A4" s="4" t="s">
        <v>320</v>
      </c>
      <c r="B4" s="5"/>
      <c r="C4" s="5"/>
      <c r="D4" s="6" t="s">
        <v>295</v>
      </c>
      <c r="E4" s="6"/>
      <c r="F4" s="6"/>
      <c r="G4" s="6"/>
    </row>
    <row r="5" spans="1:7" s="1" customFormat="1" ht="25.5" customHeight="1">
      <c r="A5" s="7" t="s">
        <v>321</v>
      </c>
      <c r="B5" s="8"/>
      <c r="C5" s="9"/>
      <c r="D5" s="10" t="s">
        <v>390</v>
      </c>
      <c r="E5" s="11"/>
      <c r="F5" s="11"/>
      <c r="G5" s="12"/>
    </row>
    <row r="6" spans="1:7" s="1" customFormat="1" ht="25.5" customHeight="1">
      <c r="A6" s="13" t="s">
        <v>323</v>
      </c>
      <c r="B6" s="14" t="s">
        <v>324</v>
      </c>
      <c r="C6" s="15"/>
      <c r="D6" s="14">
        <v>19.78</v>
      </c>
      <c r="E6" s="14"/>
      <c r="F6" s="14"/>
      <c r="G6" s="15"/>
    </row>
    <row r="7" spans="1:7" s="1" customFormat="1" ht="25.5" customHeight="1">
      <c r="A7" s="16"/>
      <c r="B7" s="14" t="s">
        <v>325</v>
      </c>
      <c r="C7" s="15"/>
      <c r="D7" s="14"/>
      <c r="E7" s="14"/>
      <c r="F7" s="14"/>
      <c r="G7" s="15"/>
    </row>
    <row r="8" spans="1:7" s="1" customFormat="1" ht="25.5" customHeight="1">
      <c r="A8" s="16"/>
      <c r="B8" s="14" t="s">
        <v>326</v>
      </c>
      <c r="C8" s="15"/>
      <c r="D8" s="17"/>
      <c r="E8" s="18"/>
      <c r="F8" s="18"/>
      <c r="G8" s="19"/>
    </row>
    <row r="9" spans="1:7" s="1" customFormat="1" ht="25.5" customHeight="1">
      <c r="A9" s="16"/>
      <c r="B9" s="20" t="s">
        <v>327</v>
      </c>
      <c r="C9" s="21"/>
      <c r="D9" s="22">
        <v>19.78</v>
      </c>
      <c r="E9" s="23"/>
      <c r="F9" s="23"/>
      <c r="G9" s="24"/>
    </row>
    <row r="10" spans="1:11" s="1" customFormat="1" ht="25.5" customHeight="1">
      <c r="A10" s="25"/>
      <c r="B10" s="20" t="s">
        <v>328</v>
      </c>
      <c r="C10" s="21"/>
      <c r="D10" s="17"/>
      <c r="E10" s="18"/>
      <c r="F10" s="18"/>
      <c r="G10" s="19"/>
      <c r="K10" s="1" t="s">
        <v>291</v>
      </c>
    </row>
    <row r="11" spans="1:7" s="1" customFormat="1" ht="39" customHeight="1">
      <c r="A11" s="26" t="s">
        <v>329</v>
      </c>
      <c r="B11" s="27" t="s">
        <v>391</v>
      </c>
      <c r="C11" s="28"/>
      <c r="D11" s="28"/>
      <c r="E11" s="28"/>
      <c r="F11" s="28"/>
      <c r="G11" s="29"/>
    </row>
    <row r="12" spans="1:7" s="1" customFormat="1" ht="39" customHeight="1">
      <c r="A12" s="26" t="s">
        <v>331</v>
      </c>
      <c r="B12" s="14" t="s">
        <v>363</v>
      </c>
      <c r="C12" s="14"/>
      <c r="D12" s="14"/>
      <c r="E12" s="14"/>
      <c r="F12" s="14"/>
      <c r="G12" s="14"/>
    </row>
    <row r="13" spans="1:7" s="1" customFormat="1" ht="39" customHeight="1">
      <c r="A13" s="26" t="s">
        <v>333</v>
      </c>
      <c r="B13" s="14" t="s">
        <v>378</v>
      </c>
      <c r="C13" s="14"/>
      <c r="D13" s="14"/>
      <c r="E13" s="14"/>
      <c r="F13" s="14"/>
      <c r="G13" s="14"/>
    </row>
    <row r="14" spans="1:7" s="1" customFormat="1" ht="30" customHeight="1">
      <c r="A14" s="31" t="s">
        <v>379</v>
      </c>
      <c r="B14" s="14" t="s">
        <v>336</v>
      </c>
      <c r="C14" s="14" t="s">
        <v>337</v>
      </c>
      <c r="D14" s="14" t="s">
        <v>338</v>
      </c>
      <c r="E14" s="14" t="s">
        <v>305</v>
      </c>
      <c r="F14" s="14" t="s">
        <v>339</v>
      </c>
      <c r="G14" s="14" t="s">
        <v>340</v>
      </c>
    </row>
    <row r="15" spans="1:7" s="1" customFormat="1" ht="30" customHeight="1">
      <c r="A15" s="32"/>
      <c r="B15" s="14" t="s">
        <v>341</v>
      </c>
      <c r="C15" s="31" t="s">
        <v>342</v>
      </c>
      <c r="D15" s="14" t="s">
        <v>380</v>
      </c>
      <c r="E15" s="35">
        <v>40</v>
      </c>
      <c r="F15" s="14" t="s">
        <v>381</v>
      </c>
      <c r="G15" s="14">
        <v>10</v>
      </c>
    </row>
    <row r="16" spans="1:7" s="1" customFormat="1" ht="30" customHeight="1">
      <c r="A16" s="32"/>
      <c r="B16" s="14"/>
      <c r="C16" s="31" t="s">
        <v>345</v>
      </c>
      <c r="D16" s="36" t="s">
        <v>382</v>
      </c>
      <c r="E16" s="14">
        <v>100</v>
      </c>
      <c r="F16" s="14" t="s">
        <v>307</v>
      </c>
      <c r="G16" s="14">
        <v>10</v>
      </c>
    </row>
    <row r="17" spans="1:7" s="1" customFormat="1" ht="30" customHeight="1">
      <c r="A17" s="32"/>
      <c r="B17" s="14"/>
      <c r="C17" s="31" t="s">
        <v>347</v>
      </c>
      <c r="D17" s="14" t="s">
        <v>383</v>
      </c>
      <c r="E17" s="14">
        <v>12</v>
      </c>
      <c r="F17" s="14" t="s">
        <v>384</v>
      </c>
      <c r="G17" s="14">
        <v>10</v>
      </c>
    </row>
    <row r="18" spans="1:7" s="1" customFormat="1" ht="30" customHeight="1">
      <c r="A18" s="32"/>
      <c r="B18" s="14"/>
      <c r="C18" s="32"/>
      <c r="D18" s="14" t="s">
        <v>348</v>
      </c>
      <c r="E18" s="14">
        <v>100</v>
      </c>
      <c r="F18" s="14" t="s">
        <v>307</v>
      </c>
      <c r="G18" s="14">
        <v>10</v>
      </c>
    </row>
    <row r="19" spans="1:7" s="1" customFormat="1" ht="30" customHeight="1">
      <c r="A19" s="32"/>
      <c r="B19" s="14"/>
      <c r="C19" s="31" t="s">
        <v>349</v>
      </c>
      <c r="D19" s="14" t="s">
        <v>392</v>
      </c>
      <c r="E19" s="14" t="s">
        <v>393</v>
      </c>
      <c r="F19" s="14" t="s">
        <v>386</v>
      </c>
      <c r="G19" s="14">
        <v>10</v>
      </c>
    </row>
    <row r="20" spans="1:7" s="1" customFormat="1" ht="30" customHeight="1">
      <c r="A20" s="32"/>
      <c r="B20" s="31" t="s">
        <v>354</v>
      </c>
      <c r="C20" s="14" t="s">
        <v>371</v>
      </c>
      <c r="D20" s="14" t="s">
        <v>387</v>
      </c>
      <c r="E20" s="14">
        <v>100</v>
      </c>
      <c r="F20" s="14" t="s">
        <v>307</v>
      </c>
      <c r="G20" s="14">
        <v>10</v>
      </c>
    </row>
    <row r="21" spans="1:7" s="1" customFormat="1" ht="30" customHeight="1">
      <c r="A21" s="32"/>
      <c r="B21" s="32"/>
      <c r="C21" s="14"/>
      <c r="D21" s="14" t="s">
        <v>388</v>
      </c>
      <c r="E21" s="14">
        <v>100</v>
      </c>
      <c r="F21" s="14" t="s">
        <v>307</v>
      </c>
      <c r="G21" s="14">
        <v>10</v>
      </c>
    </row>
    <row r="22" spans="1:7" s="1" customFormat="1" ht="30" customHeight="1">
      <c r="A22" s="32"/>
      <c r="B22" s="26"/>
      <c r="C22" s="31" t="s">
        <v>358</v>
      </c>
      <c r="D22" s="14" t="s">
        <v>394</v>
      </c>
      <c r="E22" s="14">
        <v>100</v>
      </c>
      <c r="F22" s="14" t="s">
        <v>307</v>
      </c>
      <c r="G22" s="14">
        <v>20</v>
      </c>
    </row>
    <row r="23" spans="1:7" s="1" customFormat="1" ht="30" customHeight="1">
      <c r="A23" s="34" t="s">
        <v>360</v>
      </c>
      <c r="B23" s="34"/>
      <c r="C23" s="34"/>
      <c r="D23" s="34"/>
      <c r="E23" s="34"/>
      <c r="F23" s="34"/>
      <c r="G23" s="34"/>
    </row>
  </sheetData>
  <sheetProtection/>
  <mergeCells count="26">
    <mergeCell ref="A2:G2"/>
    <mergeCell ref="A3:G3"/>
    <mergeCell ref="A4:C4"/>
    <mergeCell ref="D4:G4"/>
    <mergeCell ref="A5:C5"/>
    <mergeCell ref="D5:G5"/>
    <mergeCell ref="B6:C6"/>
    <mergeCell ref="D6:G6"/>
    <mergeCell ref="B7:C7"/>
    <mergeCell ref="D7:G7"/>
    <mergeCell ref="B8:C8"/>
    <mergeCell ref="D8:G8"/>
    <mergeCell ref="B9:C9"/>
    <mergeCell ref="D9:G9"/>
    <mergeCell ref="B10:C10"/>
    <mergeCell ref="D10:G10"/>
    <mergeCell ref="B11:G11"/>
    <mergeCell ref="B12:G12"/>
    <mergeCell ref="B13:G13"/>
    <mergeCell ref="A23:G23"/>
    <mergeCell ref="A6:A10"/>
    <mergeCell ref="A14:A22"/>
    <mergeCell ref="B15:B19"/>
    <mergeCell ref="B20:B22"/>
    <mergeCell ref="C17:C18"/>
    <mergeCell ref="C20:C2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2:K23"/>
  <sheetViews>
    <sheetView zoomScaleSheetLayoutView="100" workbookViewId="0" topLeftCell="A1">
      <selection activeCell="N15" sqref="N15"/>
    </sheetView>
  </sheetViews>
  <sheetFormatPr defaultColWidth="12" defaultRowHeight="11.25"/>
  <cols>
    <col min="1" max="1" width="10.16015625" style="1" customWidth="1"/>
    <col min="2" max="2" width="17" style="1" customWidth="1"/>
    <col min="3" max="3" width="16" style="1" customWidth="1"/>
    <col min="4" max="4" width="26.16015625" style="1" customWidth="1"/>
    <col min="5" max="5" width="19.66015625" style="1" customWidth="1"/>
    <col min="6" max="6" width="16.16015625" style="1" customWidth="1"/>
    <col min="7" max="7" width="14.16015625" style="1" customWidth="1"/>
    <col min="8" max="16384" width="12" style="1" customWidth="1"/>
  </cols>
  <sheetData>
    <row r="2" spans="1:7" s="1" customFormat="1" ht="32.25" customHeight="1">
      <c r="A2" s="2" t="s">
        <v>319</v>
      </c>
      <c r="B2" s="2"/>
      <c r="C2" s="2"/>
      <c r="D2" s="2"/>
      <c r="E2" s="2"/>
      <c r="F2" s="2"/>
      <c r="G2" s="2"/>
    </row>
    <row r="3" spans="1:7" s="1" customFormat="1" ht="18" customHeight="1">
      <c r="A3" s="3"/>
      <c r="B3" s="3"/>
      <c r="C3" s="3"/>
      <c r="D3" s="3"/>
      <c r="E3" s="3"/>
      <c r="F3" s="3"/>
      <c r="G3" s="3"/>
    </row>
    <row r="4" spans="1:7" s="1" customFormat="1" ht="25.5" customHeight="1">
      <c r="A4" s="4" t="s">
        <v>320</v>
      </c>
      <c r="B4" s="5"/>
      <c r="C4" s="5"/>
      <c r="D4" s="6" t="s">
        <v>295</v>
      </c>
      <c r="E4" s="6"/>
      <c r="F4" s="6"/>
      <c r="G4" s="6"/>
    </row>
    <row r="5" spans="1:7" s="1" customFormat="1" ht="25.5" customHeight="1">
      <c r="A5" s="7" t="s">
        <v>321</v>
      </c>
      <c r="B5" s="8"/>
      <c r="C5" s="9"/>
      <c r="D5" s="10" t="s">
        <v>395</v>
      </c>
      <c r="E5" s="11"/>
      <c r="F5" s="11"/>
      <c r="G5" s="12"/>
    </row>
    <row r="6" spans="1:7" s="1" customFormat="1" ht="25.5" customHeight="1">
      <c r="A6" s="13" t="s">
        <v>323</v>
      </c>
      <c r="B6" s="14" t="s">
        <v>324</v>
      </c>
      <c r="C6" s="15"/>
      <c r="D6" s="14">
        <v>19.48</v>
      </c>
      <c r="E6" s="14"/>
      <c r="F6" s="14"/>
      <c r="G6" s="15"/>
    </row>
    <row r="7" spans="1:7" s="1" customFormat="1" ht="25.5" customHeight="1">
      <c r="A7" s="16"/>
      <c r="B7" s="14" t="s">
        <v>325</v>
      </c>
      <c r="C7" s="15"/>
      <c r="D7" s="37"/>
      <c r="E7" s="37"/>
      <c r="F7" s="37"/>
      <c r="G7" s="37"/>
    </row>
    <row r="8" spans="1:7" s="1" customFormat="1" ht="25.5" customHeight="1">
      <c r="A8" s="16"/>
      <c r="B8" s="14" t="s">
        <v>326</v>
      </c>
      <c r="C8" s="15"/>
      <c r="D8" s="17"/>
      <c r="E8" s="18"/>
      <c r="F8" s="18"/>
      <c r="G8" s="19"/>
    </row>
    <row r="9" spans="1:7" s="1" customFormat="1" ht="25.5" customHeight="1">
      <c r="A9" s="16"/>
      <c r="B9" s="20" t="s">
        <v>327</v>
      </c>
      <c r="C9" s="21"/>
      <c r="D9" s="14">
        <v>19.48</v>
      </c>
      <c r="E9" s="14"/>
      <c r="F9" s="14"/>
      <c r="G9" s="15"/>
    </row>
    <row r="10" spans="1:11" s="1" customFormat="1" ht="25.5" customHeight="1">
      <c r="A10" s="25"/>
      <c r="B10" s="20" t="s">
        <v>328</v>
      </c>
      <c r="C10" s="21"/>
      <c r="D10" s="17"/>
      <c r="E10" s="18"/>
      <c r="F10" s="18"/>
      <c r="G10" s="19"/>
      <c r="K10" s="1" t="s">
        <v>291</v>
      </c>
    </row>
    <row r="11" spans="1:7" s="1" customFormat="1" ht="39" customHeight="1">
      <c r="A11" s="26" t="s">
        <v>329</v>
      </c>
      <c r="B11" s="27" t="s">
        <v>396</v>
      </c>
      <c r="C11" s="28"/>
      <c r="D11" s="28"/>
      <c r="E11" s="28"/>
      <c r="F11" s="28"/>
      <c r="G11" s="29"/>
    </row>
    <row r="12" spans="1:7" s="1" customFormat="1" ht="39" customHeight="1">
      <c r="A12" s="26" t="s">
        <v>331</v>
      </c>
      <c r="B12" s="14" t="s">
        <v>363</v>
      </c>
      <c r="C12" s="14"/>
      <c r="D12" s="14"/>
      <c r="E12" s="14"/>
      <c r="F12" s="14"/>
      <c r="G12" s="14"/>
    </row>
    <row r="13" spans="1:7" s="1" customFormat="1" ht="39" customHeight="1">
      <c r="A13" s="26" t="s">
        <v>333</v>
      </c>
      <c r="B13" s="14" t="s">
        <v>397</v>
      </c>
      <c r="C13" s="14"/>
      <c r="D13" s="14"/>
      <c r="E13" s="14"/>
      <c r="F13" s="14"/>
      <c r="G13" s="14"/>
    </row>
    <row r="14" spans="1:7" s="1" customFormat="1" ht="30" customHeight="1">
      <c r="A14" s="31" t="s">
        <v>379</v>
      </c>
      <c r="B14" s="14" t="s">
        <v>336</v>
      </c>
      <c r="C14" s="14" t="s">
        <v>337</v>
      </c>
      <c r="D14" s="14" t="s">
        <v>338</v>
      </c>
      <c r="E14" s="14" t="s">
        <v>305</v>
      </c>
      <c r="F14" s="14" t="s">
        <v>339</v>
      </c>
      <c r="G14" s="14" t="s">
        <v>340</v>
      </c>
    </row>
    <row r="15" spans="1:7" s="1" customFormat="1" ht="30" customHeight="1">
      <c r="A15" s="32"/>
      <c r="B15" s="14" t="s">
        <v>341</v>
      </c>
      <c r="C15" s="31" t="s">
        <v>342</v>
      </c>
      <c r="D15" s="14" t="s">
        <v>398</v>
      </c>
      <c r="E15" s="35" t="s">
        <v>399</v>
      </c>
      <c r="F15" s="14" t="s">
        <v>381</v>
      </c>
      <c r="G15" s="14">
        <v>10</v>
      </c>
    </row>
    <row r="16" spans="1:7" s="1" customFormat="1" ht="30" customHeight="1">
      <c r="A16" s="32"/>
      <c r="B16" s="14"/>
      <c r="C16" s="31" t="s">
        <v>345</v>
      </c>
      <c r="D16" s="36" t="s">
        <v>382</v>
      </c>
      <c r="E16" s="14">
        <v>100</v>
      </c>
      <c r="F16" s="14" t="s">
        <v>307</v>
      </c>
      <c r="G16" s="14">
        <v>10</v>
      </c>
    </row>
    <row r="17" spans="1:7" s="1" customFormat="1" ht="30" customHeight="1">
      <c r="A17" s="32"/>
      <c r="B17" s="14"/>
      <c r="C17" s="31" t="s">
        <v>347</v>
      </c>
      <c r="D17" s="14" t="s">
        <v>383</v>
      </c>
      <c r="E17" s="14">
        <v>12</v>
      </c>
      <c r="F17" s="14" t="s">
        <v>384</v>
      </c>
      <c r="G17" s="14">
        <v>10</v>
      </c>
    </row>
    <row r="18" spans="1:7" s="1" customFormat="1" ht="30" customHeight="1">
      <c r="A18" s="32"/>
      <c r="B18" s="14"/>
      <c r="C18" s="32"/>
      <c r="D18" s="14" t="s">
        <v>348</v>
      </c>
      <c r="E18" s="14">
        <v>100</v>
      </c>
      <c r="F18" s="14" t="s">
        <v>307</v>
      </c>
      <c r="G18" s="14">
        <v>10</v>
      </c>
    </row>
    <row r="19" spans="1:7" s="1" customFormat="1" ht="30" customHeight="1">
      <c r="A19" s="32"/>
      <c r="B19" s="14"/>
      <c r="C19" s="31" t="s">
        <v>349</v>
      </c>
      <c r="D19" s="14" t="s">
        <v>392</v>
      </c>
      <c r="E19" s="14" t="s">
        <v>400</v>
      </c>
      <c r="F19" s="14" t="s">
        <v>386</v>
      </c>
      <c r="G19" s="14">
        <v>10</v>
      </c>
    </row>
    <row r="20" spans="1:7" s="1" customFormat="1" ht="30" customHeight="1">
      <c r="A20" s="32"/>
      <c r="B20" s="31" t="s">
        <v>354</v>
      </c>
      <c r="C20" s="14" t="s">
        <v>371</v>
      </c>
      <c r="D20" s="14" t="s">
        <v>387</v>
      </c>
      <c r="E20" s="14">
        <v>100</v>
      </c>
      <c r="F20" s="14" t="s">
        <v>307</v>
      </c>
      <c r="G20" s="14">
        <v>10</v>
      </c>
    </row>
    <row r="21" spans="1:7" s="1" customFormat="1" ht="30" customHeight="1">
      <c r="A21" s="32"/>
      <c r="B21" s="32"/>
      <c r="C21" s="14"/>
      <c r="D21" s="14" t="s">
        <v>388</v>
      </c>
      <c r="E21" s="14">
        <v>100</v>
      </c>
      <c r="F21" s="14" t="s">
        <v>307</v>
      </c>
      <c r="G21" s="14">
        <v>10</v>
      </c>
    </row>
    <row r="22" spans="1:7" s="1" customFormat="1" ht="30" customHeight="1">
      <c r="A22" s="32"/>
      <c r="B22" s="26"/>
      <c r="C22" s="31" t="s">
        <v>358</v>
      </c>
      <c r="D22" s="14" t="s">
        <v>394</v>
      </c>
      <c r="E22" s="14">
        <v>100</v>
      </c>
      <c r="F22" s="14" t="s">
        <v>307</v>
      </c>
      <c r="G22" s="14">
        <v>20</v>
      </c>
    </row>
    <row r="23" spans="1:7" s="1" customFormat="1" ht="30" customHeight="1">
      <c r="A23" s="34" t="s">
        <v>360</v>
      </c>
      <c r="B23" s="34"/>
      <c r="C23" s="34"/>
      <c r="D23" s="34"/>
      <c r="E23" s="34"/>
      <c r="F23" s="34"/>
      <c r="G23" s="34"/>
    </row>
  </sheetData>
  <sheetProtection/>
  <mergeCells count="26">
    <mergeCell ref="A2:G2"/>
    <mergeCell ref="A3:G3"/>
    <mergeCell ref="A4:C4"/>
    <mergeCell ref="D4:G4"/>
    <mergeCell ref="A5:C5"/>
    <mergeCell ref="D5:G5"/>
    <mergeCell ref="B6:C6"/>
    <mergeCell ref="D6:G6"/>
    <mergeCell ref="B7:C7"/>
    <mergeCell ref="D7:G7"/>
    <mergeCell ref="B8:C8"/>
    <mergeCell ref="D8:G8"/>
    <mergeCell ref="B9:C9"/>
    <mergeCell ref="D9:G9"/>
    <mergeCell ref="B10:C10"/>
    <mergeCell ref="D10:G10"/>
    <mergeCell ref="B11:G11"/>
    <mergeCell ref="B12:G12"/>
    <mergeCell ref="B13:G13"/>
    <mergeCell ref="A23:G23"/>
    <mergeCell ref="A6:A10"/>
    <mergeCell ref="A14:A22"/>
    <mergeCell ref="B15:B19"/>
    <mergeCell ref="B20:B22"/>
    <mergeCell ref="C17:C18"/>
    <mergeCell ref="C20:C2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33203125" defaultRowHeight="11.25"/>
  <sheetData/>
  <sheetProtection/>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2:G25"/>
  <sheetViews>
    <sheetView zoomScaleSheetLayoutView="100" workbookViewId="0" topLeftCell="A1">
      <selection activeCell="O14" sqref="O14"/>
    </sheetView>
  </sheetViews>
  <sheetFormatPr defaultColWidth="12" defaultRowHeight="11.25"/>
  <cols>
    <col min="1" max="1" width="13.33203125" style="1" customWidth="1"/>
    <col min="2" max="2" width="12" style="1" customWidth="1"/>
    <col min="3" max="3" width="26.5" style="1" customWidth="1"/>
    <col min="4" max="4" width="28.66015625" style="1" customWidth="1"/>
    <col min="5" max="5" width="20.66015625" style="1" customWidth="1"/>
    <col min="6" max="6" width="18.83203125" style="1" customWidth="1"/>
    <col min="7" max="7" width="17.33203125" style="1" customWidth="1"/>
    <col min="8" max="16384" width="12" style="1" customWidth="1"/>
  </cols>
  <sheetData>
    <row r="2" spans="1:7" s="1" customFormat="1" ht="24">
      <c r="A2" s="2" t="s">
        <v>319</v>
      </c>
      <c r="B2" s="2"/>
      <c r="C2" s="2"/>
      <c r="D2" s="2"/>
      <c r="E2" s="2"/>
      <c r="F2" s="2"/>
      <c r="G2" s="2"/>
    </row>
    <row r="3" spans="1:7" s="1" customFormat="1" ht="13.5">
      <c r="A3" s="3"/>
      <c r="B3" s="3"/>
      <c r="C3" s="3"/>
      <c r="D3" s="3"/>
      <c r="E3" s="3"/>
      <c r="F3" s="3"/>
      <c r="G3" s="3"/>
    </row>
    <row r="4" spans="1:7" s="1" customFormat="1" ht="25.5" customHeight="1">
      <c r="A4" s="4" t="s">
        <v>320</v>
      </c>
      <c r="B4" s="5"/>
      <c r="C4" s="5"/>
      <c r="D4" s="6" t="s">
        <v>295</v>
      </c>
      <c r="E4" s="6"/>
      <c r="F4" s="6"/>
      <c r="G4" s="6"/>
    </row>
    <row r="5" spans="1:7" s="1" customFormat="1" ht="25.5" customHeight="1">
      <c r="A5" s="7" t="s">
        <v>321</v>
      </c>
      <c r="B5" s="8"/>
      <c r="C5" s="9"/>
      <c r="D5" s="10" t="s">
        <v>401</v>
      </c>
      <c r="E5" s="11"/>
      <c r="F5" s="11"/>
      <c r="G5" s="12"/>
    </row>
    <row r="6" spans="1:7" s="1" customFormat="1" ht="25.5" customHeight="1">
      <c r="A6" s="13" t="s">
        <v>323</v>
      </c>
      <c r="B6" s="14" t="s">
        <v>324</v>
      </c>
      <c r="C6" s="15"/>
      <c r="D6" s="14">
        <v>6</v>
      </c>
      <c r="E6" s="14"/>
      <c r="F6" s="14"/>
      <c r="G6" s="15"/>
    </row>
    <row r="7" spans="1:7" s="1" customFormat="1" ht="25.5" customHeight="1">
      <c r="A7" s="16"/>
      <c r="B7" s="14" t="s">
        <v>325</v>
      </c>
      <c r="C7" s="15"/>
      <c r="D7" s="14">
        <v>6</v>
      </c>
      <c r="E7" s="14"/>
      <c r="F7" s="14"/>
      <c r="G7" s="15"/>
    </row>
    <row r="8" spans="1:7" s="1" customFormat="1" ht="25.5" customHeight="1">
      <c r="A8" s="16"/>
      <c r="B8" s="14" t="s">
        <v>326</v>
      </c>
      <c r="C8" s="15"/>
      <c r="D8" s="17"/>
      <c r="E8" s="18"/>
      <c r="F8" s="18"/>
      <c r="G8" s="19"/>
    </row>
    <row r="9" spans="1:7" s="1" customFormat="1" ht="25.5" customHeight="1">
      <c r="A9" s="16"/>
      <c r="B9" s="20" t="s">
        <v>327</v>
      </c>
      <c r="C9" s="21"/>
      <c r="D9" s="22"/>
      <c r="E9" s="23"/>
      <c r="F9" s="23"/>
      <c r="G9" s="24"/>
    </row>
    <row r="10" spans="1:7" s="1" customFormat="1" ht="25.5" customHeight="1">
      <c r="A10" s="25"/>
      <c r="B10" s="20" t="s">
        <v>328</v>
      </c>
      <c r="C10" s="21"/>
      <c r="D10" s="17"/>
      <c r="E10" s="18"/>
      <c r="F10" s="18"/>
      <c r="G10" s="19"/>
    </row>
    <row r="11" spans="1:7" s="1" customFormat="1" ht="39" customHeight="1">
      <c r="A11" s="26" t="s">
        <v>329</v>
      </c>
      <c r="B11" s="27" t="s">
        <v>402</v>
      </c>
      <c r="C11" s="28"/>
      <c r="D11" s="28"/>
      <c r="E11" s="28"/>
      <c r="F11" s="28"/>
      <c r="G11" s="29"/>
    </row>
    <row r="12" spans="1:7" s="1" customFormat="1" ht="39" customHeight="1">
      <c r="A12" s="26" t="s">
        <v>331</v>
      </c>
      <c r="B12" s="14" t="s">
        <v>363</v>
      </c>
      <c r="C12" s="14"/>
      <c r="D12" s="14"/>
      <c r="E12" s="14"/>
      <c r="F12" s="14"/>
      <c r="G12" s="14"/>
    </row>
    <row r="13" spans="1:7" s="1" customFormat="1" ht="39" customHeight="1">
      <c r="A13" s="26" t="s">
        <v>333</v>
      </c>
      <c r="B13" s="20" t="s">
        <v>364</v>
      </c>
      <c r="C13" s="30"/>
      <c r="D13" s="30"/>
      <c r="E13" s="30"/>
      <c r="F13" s="30"/>
      <c r="G13" s="21"/>
    </row>
    <row r="14" spans="1:7" s="1" customFormat="1" ht="30" customHeight="1">
      <c r="A14" s="14" t="s">
        <v>300</v>
      </c>
      <c r="B14" s="14" t="s">
        <v>336</v>
      </c>
      <c r="C14" s="14" t="s">
        <v>337</v>
      </c>
      <c r="D14" s="14" t="s">
        <v>338</v>
      </c>
      <c r="E14" s="14" t="s">
        <v>305</v>
      </c>
      <c r="F14" s="14" t="s">
        <v>339</v>
      </c>
      <c r="G14" s="14" t="s">
        <v>340</v>
      </c>
    </row>
    <row r="15" spans="1:7" s="1" customFormat="1" ht="30" customHeight="1">
      <c r="A15" s="14"/>
      <c r="B15" s="14" t="s">
        <v>341</v>
      </c>
      <c r="C15" s="14" t="s">
        <v>342</v>
      </c>
      <c r="D15" s="14" t="s">
        <v>365</v>
      </c>
      <c r="E15" s="14">
        <v>3</v>
      </c>
      <c r="F15" s="14" t="s">
        <v>344</v>
      </c>
      <c r="G15" s="14">
        <v>10</v>
      </c>
    </row>
    <row r="16" spans="1:7" s="1" customFormat="1" ht="30" customHeight="1">
      <c r="A16" s="14"/>
      <c r="B16" s="14"/>
      <c r="C16" s="14" t="s">
        <v>345</v>
      </c>
      <c r="D16" s="14" t="s">
        <v>346</v>
      </c>
      <c r="E16" s="14">
        <v>100</v>
      </c>
      <c r="F16" s="14" t="s">
        <v>307</v>
      </c>
      <c r="G16" s="14">
        <v>10</v>
      </c>
    </row>
    <row r="17" spans="1:7" s="1" customFormat="1" ht="30" customHeight="1">
      <c r="A17" s="14"/>
      <c r="B17" s="14"/>
      <c r="C17" s="14"/>
      <c r="D17" s="14" t="s">
        <v>366</v>
      </c>
      <c r="E17" s="14">
        <v>100</v>
      </c>
      <c r="F17" s="14" t="s">
        <v>307</v>
      </c>
      <c r="G17" s="14">
        <v>10</v>
      </c>
    </row>
    <row r="18" spans="1:7" s="1" customFormat="1" ht="30" customHeight="1">
      <c r="A18" s="14"/>
      <c r="B18" s="14"/>
      <c r="C18" s="14" t="s">
        <v>347</v>
      </c>
      <c r="D18" s="14" t="s">
        <v>367</v>
      </c>
      <c r="E18" s="14">
        <v>100</v>
      </c>
      <c r="F18" s="14" t="s">
        <v>307</v>
      </c>
      <c r="G18" s="14">
        <v>10</v>
      </c>
    </row>
    <row r="19" spans="1:7" s="1" customFormat="1" ht="30" customHeight="1">
      <c r="A19" s="14"/>
      <c r="B19" s="14"/>
      <c r="C19" s="14"/>
      <c r="D19" s="14" t="s">
        <v>368</v>
      </c>
      <c r="E19" s="14">
        <v>100</v>
      </c>
      <c r="F19" s="14" t="s">
        <v>307</v>
      </c>
      <c r="G19" s="14">
        <v>10</v>
      </c>
    </row>
    <row r="20" spans="1:7" s="1" customFormat="1" ht="30" customHeight="1">
      <c r="A20" s="14"/>
      <c r="B20" s="14"/>
      <c r="C20" s="14" t="s">
        <v>349</v>
      </c>
      <c r="D20" s="14" t="s">
        <v>369</v>
      </c>
      <c r="E20" s="14">
        <v>2</v>
      </c>
      <c r="F20" s="14" t="s">
        <v>370</v>
      </c>
      <c r="G20" s="14">
        <v>10</v>
      </c>
    </row>
    <row r="21" spans="1:7" s="1" customFormat="1" ht="30" customHeight="1">
      <c r="A21" s="14"/>
      <c r="B21" s="31" t="s">
        <v>354</v>
      </c>
      <c r="C21" s="14" t="s">
        <v>371</v>
      </c>
      <c r="D21" s="14" t="s">
        <v>356</v>
      </c>
      <c r="E21" s="14">
        <v>100</v>
      </c>
      <c r="F21" s="14" t="s">
        <v>307</v>
      </c>
      <c r="G21" s="14">
        <v>10</v>
      </c>
    </row>
    <row r="22" spans="1:7" s="1" customFormat="1" ht="30" customHeight="1">
      <c r="A22" s="14"/>
      <c r="B22" s="32"/>
      <c r="C22" s="14"/>
      <c r="D22" s="14" t="s">
        <v>357</v>
      </c>
      <c r="E22" s="14">
        <v>100</v>
      </c>
      <c r="F22" s="14" t="s">
        <v>307</v>
      </c>
      <c r="G22" s="14">
        <v>10</v>
      </c>
    </row>
    <row r="23" spans="1:7" s="1" customFormat="1" ht="30" customHeight="1">
      <c r="A23" s="14"/>
      <c r="B23" s="32"/>
      <c r="C23" s="31" t="s">
        <v>358</v>
      </c>
      <c r="D23" s="14" t="s">
        <v>372</v>
      </c>
      <c r="E23" s="14">
        <v>100</v>
      </c>
      <c r="F23" s="14" t="s">
        <v>307</v>
      </c>
      <c r="G23" s="14">
        <v>5</v>
      </c>
    </row>
    <row r="24" spans="1:7" s="1" customFormat="1" ht="30" customHeight="1">
      <c r="A24" s="14"/>
      <c r="B24" s="33"/>
      <c r="C24" s="26"/>
      <c r="D24" s="14" t="s">
        <v>373</v>
      </c>
      <c r="E24" s="14">
        <v>100</v>
      </c>
      <c r="F24" s="14" t="s">
        <v>307</v>
      </c>
      <c r="G24" s="14">
        <v>15</v>
      </c>
    </row>
    <row r="25" spans="1:7" s="1" customFormat="1" ht="30" customHeight="1">
      <c r="A25" s="34" t="s">
        <v>360</v>
      </c>
      <c r="B25" s="34"/>
      <c r="C25" s="34"/>
      <c r="D25" s="34"/>
      <c r="E25" s="34"/>
      <c r="F25" s="34"/>
      <c r="G25" s="34"/>
    </row>
  </sheetData>
  <sheetProtection/>
  <mergeCells count="28">
    <mergeCell ref="A2:G2"/>
    <mergeCell ref="A3:G3"/>
    <mergeCell ref="A4:C4"/>
    <mergeCell ref="D4:G4"/>
    <mergeCell ref="A5:C5"/>
    <mergeCell ref="D5:G5"/>
    <mergeCell ref="B6:C6"/>
    <mergeCell ref="D6:G6"/>
    <mergeCell ref="B7:C7"/>
    <mergeCell ref="D7:G7"/>
    <mergeCell ref="B8:C8"/>
    <mergeCell ref="D8:G8"/>
    <mergeCell ref="B9:C9"/>
    <mergeCell ref="D9:G9"/>
    <mergeCell ref="B10:C10"/>
    <mergeCell ref="D10:G10"/>
    <mergeCell ref="B11:G11"/>
    <mergeCell ref="B12:G12"/>
    <mergeCell ref="B13:G13"/>
    <mergeCell ref="A25:G25"/>
    <mergeCell ref="A6:A10"/>
    <mergeCell ref="A14:A24"/>
    <mergeCell ref="B15:B20"/>
    <mergeCell ref="B21:B24"/>
    <mergeCell ref="C16:C17"/>
    <mergeCell ref="C18:C19"/>
    <mergeCell ref="C21:C22"/>
    <mergeCell ref="C23:C2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2:K23"/>
  <sheetViews>
    <sheetView zoomScaleSheetLayoutView="100" workbookViewId="0" topLeftCell="A1">
      <selection activeCell="A1" sqref="A1:IV65536"/>
    </sheetView>
  </sheetViews>
  <sheetFormatPr defaultColWidth="12" defaultRowHeight="11.25"/>
  <cols>
    <col min="1" max="1" width="10.16015625" style="1" customWidth="1"/>
    <col min="2" max="2" width="17" style="1" customWidth="1"/>
    <col min="3" max="3" width="16" style="1" customWidth="1"/>
    <col min="4" max="4" width="26.16015625" style="1" customWidth="1"/>
    <col min="5" max="5" width="19.66015625" style="1" customWidth="1"/>
    <col min="6" max="6" width="16.16015625" style="1" customWidth="1"/>
    <col min="7" max="7" width="14.16015625" style="1" customWidth="1"/>
    <col min="8" max="16384" width="12" style="1" customWidth="1"/>
  </cols>
  <sheetData>
    <row r="2" spans="1:7" s="1" customFormat="1" ht="32.25" customHeight="1">
      <c r="A2" s="2" t="s">
        <v>319</v>
      </c>
      <c r="B2" s="2"/>
      <c r="C2" s="2"/>
      <c r="D2" s="2"/>
      <c r="E2" s="2"/>
      <c r="F2" s="2"/>
      <c r="G2" s="2"/>
    </row>
    <row r="3" spans="1:7" s="1" customFormat="1" ht="18" customHeight="1">
      <c r="A3" s="3"/>
      <c r="B3" s="3"/>
      <c r="C3" s="3"/>
      <c r="D3" s="3"/>
      <c r="E3" s="3"/>
      <c r="F3" s="3"/>
      <c r="G3" s="3"/>
    </row>
    <row r="4" spans="1:7" s="1" customFormat="1" ht="25.5" customHeight="1">
      <c r="A4" s="4" t="s">
        <v>320</v>
      </c>
      <c r="B4" s="5"/>
      <c r="C4" s="5"/>
      <c r="D4" s="6" t="s">
        <v>295</v>
      </c>
      <c r="E4" s="6"/>
      <c r="F4" s="6"/>
      <c r="G4" s="6"/>
    </row>
    <row r="5" spans="1:7" s="1" customFormat="1" ht="25.5" customHeight="1">
      <c r="A5" s="7" t="s">
        <v>321</v>
      </c>
      <c r="B5" s="8"/>
      <c r="C5" s="9"/>
      <c r="D5" s="10" t="s">
        <v>403</v>
      </c>
      <c r="E5" s="11"/>
      <c r="F5" s="11"/>
      <c r="G5" s="12"/>
    </row>
    <row r="6" spans="1:7" s="1" customFormat="1" ht="25.5" customHeight="1">
      <c r="A6" s="13" t="s">
        <v>323</v>
      </c>
      <c r="B6" s="14" t="s">
        <v>324</v>
      </c>
      <c r="C6" s="15"/>
      <c r="D6" s="14">
        <v>14.04</v>
      </c>
      <c r="E6" s="14"/>
      <c r="F6" s="14"/>
      <c r="G6" s="15"/>
    </row>
    <row r="7" spans="1:7" s="1" customFormat="1" ht="25.5" customHeight="1">
      <c r="A7" s="16"/>
      <c r="B7" s="14" t="s">
        <v>325</v>
      </c>
      <c r="C7" s="15"/>
      <c r="D7" s="14"/>
      <c r="E7" s="14"/>
      <c r="F7" s="14"/>
      <c r="G7" s="15"/>
    </row>
    <row r="8" spans="1:7" s="1" customFormat="1" ht="25.5" customHeight="1">
      <c r="A8" s="16"/>
      <c r="B8" s="14" t="s">
        <v>326</v>
      </c>
      <c r="C8" s="15"/>
      <c r="D8" s="17"/>
      <c r="E8" s="18"/>
      <c r="F8" s="18"/>
      <c r="G8" s="19"/>
    </row>
    <row r="9" spans="1:7" s="1" customFormat="1" ht="25.5" customHeight="1">
      <c r="A9" s="16"/>
      <c r="B9" s="20" t="s">
        <v>327</v>
      </c>
      <c r="C9" s="21"/>
      <c r="D9" s="22">
        <v>14.04</v>
      </c>
      <c r="E9" s="23"/>
      <c r="F9" s="23"/>
      <c r="G9" s="24"/>
    </row>
    <row r="10" spans="1:11" s="1" customFormat="1" ht="25.5" customHeight="1">
      <c r="A10" s="25"/>
      <c r="B10" s="20" t="s">
        <v>328</v>
      </c>
      <c r="C10" s="21"/>
      <c r="D10" s="17"/>
      <c r="E10" s="18"/>
      <c r="F10" s="18"/>
      <c r="G10" s="19"/>
      <c r="K10" s="1" t="s">
        <v>291</v>
      </c>
    </row>
    <row r="11" spans="1:7" s="1" customFormat="1" ht="39" customHeight="1">
      <c r="A11" s="26" t="s">
        <v>329</v>
      </c>
      <c r="B11" s="27" t="s">
        <v>404</v>
      </c>
      <c r="C11" s="28"/>
      <c r="D11" s="28"/>
      <c r="E11" s="28"/>
      <c r="F11" s="28"/>
      <c r="G11" s="29"/>
    </row>
    <row r="12" spans="1:7" s="1" customFormat="1" ht="39" customHeight="1">
      <c r="A12" s="26" t="s">
        <v>331</v>
      </c>
      <c r="B12" s="14" t="s">
        <v>363</v>
      </c>
      <c r="C12" s="14"/>
      <c r="D12" s="14"/>
      <c r="E12" s="14"/>
      <c r="F12" s="14"/>
      <c r="G12" s="14"/>
    </row>
    <row r="13" spans="1:7" s="1" customFormat="1" ht="39" customHeight="1">
      <c r="A13" s="26" t="s">
        <v>333</v>
      </c>
      <c r="B13" s="14" t="s">
        <v>378</v>
      </c>
      <c r="C13" s="14"/>
      <c r="D13" s="14"/>
      <c r="E13" s="14"/>
      <c r="F13" s="14"/>
      <c r="G13" s="14"/>
    </row>
    <row r="14" spans="1:7" s="1" customFormat="1" ht="30" customHeight="1">
      <c r="A14" s="31" t="s">
        <v>379</v>
      </c>
      <c r="B14" s="14" t="s">
        <v>336</v>
      </c>
      <c r="C14" s="14" t="s">
        <v>337</v>
      </c>
      <c r="D14" s="14" t="s">
        <v>338</v>
      </c>
      <c r="E14" s="14" t="s">
        <v>305</v>
      </c>
      <c r="F14" s="14" t="s">
        <v>339</v>
      </c>
      <c r="G14" s="14" t="s">
        <v>340</v>
      </c>
    </row>
    <row r="15" spans="1:7" s="1" customFormat="1" ht="30" customHeight="1">
      <c r="A15" s="32"/>
      <c r="B15" s="14" t="s">
        <v>341</v>
      </c>
      <c r="C15" s="31" t="s">
        <v>342</v>
      </c>
      <c r="D15" s="14" t="s">
        <v>380</v>
      </c>
      <c r="E15" s="35">
        <v>5</v>
      </c>
      <c r="F15" s="14" t="s">
        <v>381</v>
      </c>
      <c r="G15" s="14">
        <v>10</v>
      </c>
    </row>
    <row r="16" spans="1:7" s="1" customFormat="1" ht="30" customHeight="1">
      <c r="A16" s="32"/>
      <c r="B16" s="14"/>
      <c r="C16" s="31" t="s">
        <v>345</v>
      </c>
      <c r="D16" s="36" t="s">
        <v>382</v>
      </c>
      <c r="E16" s="14">
        <v>100</v>
      </c>
      <c r="F16" s="14" t="s">
        <v>307</v>
      </c>
      <c r="G16" s="14">
        <v>10</v>
      </c>
    </row>
    <row r="17" spans="1:7" s="1" customFormat="1" ht="30" customHeight="1">
      <c r="A17" s="32"/>
      <c r="B17" s="14"/>
      <c r="C17" s="31" t="s">
        <v>347</v>
      </c>
      <c r="D17" s="14" t="s">
        <v>383</v>
      </c>
      <c r="E17" s="14">
        <v>12</v>
      </c>
      <c r="F17" s="14" t="s">
        <v>384</v>
      </c>
      <c r="G17" s="14">
        <v>10</v>
      </c>
    </row>
    <row r="18" spans="1:7" s="1" customFormat="1" ht="30" customHeight="1">
      <c r="A18" s="32"/>
      <c r="B18" s="14"/>
      <c r="C18" s="32"/>
      <c r="D18" s="14" t="s">
        <v>348</v>
      </c>
      <c r="E18" s="14">
        <v>100</v>
      </c>
      <c r="F18" s="14" t="s">
        <v>307</v>
      </c>
      <c r="G18" s="14">
        <v>10</v>
      </c>
    </row>
    <row r="19" spans="1:7" s="1" customFormat="1" ht="30" customHeight="1">
      <c r="A19" s="32"/>
      <c r="B19" s="14"/>
      <c r="C19" s="31" t="s">
        <v>349</v>
      </c>
      <c r="D19" s="14" t="s">
        <v>392</v>
      </c>
      <c r="E19" s="14" t="s">
        <v>405</v>
      </c>
      <c r="F19" s="14" t="s">
        <v>386</v>
      </c>
      <c r="G19" s="14">
        <v>10</v>
      </c>
    </row>
    <row r="20" spans="1:7" s="1" customFormat="1" ht="30" customHeight="1">
      <c r="A20" s="32"/>
      <c r="B20" s="31" t="s">
        <v>354</v>
      </c>
      <c r="C20" s="14" t="s">
        <v>371</v>
      </c>
      <c r="D20" s="14" t="s">
        <v>387</v>
      </c>
      <c r="E20" s="14">
        <v>100</v>
      </c>
      <c r="F20" s="14" t="s">
        <v>307</v>
      </c>
      <c r="G20" s="14">
        <v>10</v>
      </c>
    </row>
    <row r="21" spans="1:7" s="1" customFormat="1" ht="30" customHeight="1">
      <c r="A21" s="32"/>
      <c r="B21" s="32"/>
      <c r="C21" s="14"/>
      <c r="D21" s="14" t="s">
        <v>388</v>
      </c>
      <c r="E21" s="14">
        <v>100</v>
      </c>
      <c r="F21" s="14" t="s">
        <v>307</v>
      </c>
      <c r="G21" s="14">
        <v>10</v>
      </c>
    </row>
    <row r="22" spans="1:7" s="1" customFormat="1" ht="30" customHeight="1">
      <c r="A22" s="32"/>
      <c r="B22" s="33"/>
      <c r="C22" s="31" t="s">
        <v>358</v>
      </c>
      <c r="D22" s="14" t="s">
        <v>394</v>
      </c>
      <c r="E22" s="14">
        <v>100</v>
      </c>
      <c r="F22" s="14" t="s">
        <v>307</v>
      </c>
      <c r="G22" s="14">
        <v>20</v>
      </c>
    </row>
    <row r="23" spans="1:7" s="1" customFormat="1" ht="30" customHeight="1">
      <c r="A23" s="34" t="s">
        <v>360</v>
      </c>
      <c r="B23" s="34"/>
      <c r="C23" s="34"/>
      <c r="D23" s="34"/>
      <c r="E23" s="34"/>
      <c r="F23" s="34"/>
      <c r="G23" s="34"/>
    </row>
  </sheetData>
  <sheetProtection/>
  <mergeCells count="26">
    <mergeCell ref="A2:G2"/>
    <mergeCell ref="A3:G3"/>
    <mergeCell ref="A4:C4"/>
    <mergeCell ref="D4:G4"/>
    <mergeCell ref="A5:C5"/>
    <mergeCell ref="D5:G5"/>
    <mergeCell ref="B6:C6"/>
    <mergeCell ref="D6:G6"/>
    <mergeCell ref="B7:C7"/>
    <mergeCell ref="D7:G7"/>
    <mergeCell ref="B8:C8"/>
    <mergeCell ref="D8:G8"/>
    <mergeCell ref="B9:C9"/>
    <mergeCell ref="D9:G9"/>
    <mergeCell ref="B10:C10"/>
    <mergeCell ref="D10:G10"/>
    <mergeCell ref="B11:G11"/>
    <mergeCell ref="B12:G12"/>
    <mergeCell ref="B13:G13"/>
    <mergeCell ref="A23:G23"/>
    <mergeCell ref="A6:A10"/>
    <mergeCell ref="A14:A22"/>
    <mergeCell ref="B15:B19"/>
    <mergeCell ref="B20:B22"/>
    <mergeCell ref="C17:C18"/>
    <mergeCell ref="C20:C21"/>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2:K23"/>
  <sheetViews>
    <sheetView zoomScaleSheetLayoutView="100" workbookViewId="0" topLeftCell="A1">
      <selection activeCell="O15" sqref="O15"/>
    </sheetView>
  </sheetViews>
  <sheetFormatPr defaultColWidth="12" defaultRowHeight="11.25"/>
  <cols>
    <col min="1" max="1" width="10.16015625" style="1" customWidth="1"/>
    <col min="2" max="2" width="17" style="1" customWidth="1"/>
    <col min="3" max="3" width="16" style="1" customWidth="1"/>
    <col min="4" max="4" width="26.16015625" style="1" customWidth="1"/>
    <col min="5" max="5" width="19.66015625" style="1" customWidth="1"/>
    <col min="6" max="6" width="16.16015625" style="1" customWidth="1"/>
    <col min="7" max="7" width="14.16015625" style="1" customWidth="1"/>
    <col min="8" max="16384" width="12" style="1" customWidth="1"/>
  </cols>
  <sheetData>
    <row r="2" spans="1:7" s="1" customFormat="1" ht="32.25" customHeight="1">
      <c r="A2" s="2" t="s">
        <v>319</v>
      </c>
      <c r="B2" s="2"/>
      <c r="C2" s="2"/>
      <c r="D2" s="2"/>
      <c r="E2" s="2"/>
      <c r="F2" s="2"/>
      <c r="G2" s="2"/>
    </row>
    <row r="3" spans="1:7" s="1" customFormat="1" ht="18" customHeight="1">
      <c r="A3" s="3"/>
      <c r="B3" s="3"/>
      <c r="C3" s="3"/>
      <c r="D3" s="3"/>
      <c r="E3" s="3"/>
      <c r="F3" s="3"/>
      <c r="G3" s="3"/>
    </row>
    <row r="4" spans="1:7" s="1" customFormat="1" ht="25.5" customHeight="1">
      <c r="A4" s="4" t="s">
        <v>320</v>
      </c>
      <c r="B4" s="5"/>
      <c r="C4" s="5"/>
      <c r="D4" s="6" t="s">
        <v>295</v>
      </c>
      <c r="E4" s="6"/>
      <c r="F4" s="6"/>
      <c r="G4" s="6"/>
    </row>
    <row r="5" spans="1:7" s="1" customFormat="1" ht="25.5" customHeight="1">
      <c r="A5" s="7" t="s">
        <v>321</v>
      </c>
      <c r="B5" s="8"/>
      <c r="C5" s="9"/>
      <c r="D5" s="10" t="s">
        <v>406</v>
      </c>
      <c r="E5" s="11"/>
      <c r="F5" s="11"/>
      <c r="G5" s="12"/>
    </row>
    <row r="6" spans="1:7" s="1" customFormat="1" ht="25.5" customHeight="1">
      <c r="A6" s="13" t="s">
        <v>323</v>
      </c>
      <c r="B6" s="14" t="s">
        <v>324</v>
      </c>
      <c r="C6" s="15"/>
      <c r="D6" s="14">
        <v>4.7</v>
      </c>
      <c r="E6" s="14"/>
      <c r="F6" s="14"/>
      <c r="G6" s="15"/>
    </row>
    <row r="7" spans="1:7" s="1" customFormat="1" ht="25.5" customHeight="1">
      <c r="A7" s="16"/>
      <c r="B7" s="14" t="s">
        <v>325</v>
      </c>
      <c r="C7" s="15"/>
      <c r="D7" s="14"/>
      <c r="E7" s="14"/>
      <c r="F7" s="14"/>
      <c r="G7" s="15"/>
    </row>
    <row r="8" spans="1:7" s="1" customFormat="1" ht="25.5" customHeight="1">
      <c r="A8" s="16"/>
      <c r="B8" s="14" t="s">
        <v>326</v>
      </c>
      <c r="C8" s="15"/>
      <c r="D8" s="17"/>
      <c r="E8" s="18"/>
      <c r="F8" s="18"/>
      <c r="G8" s="19"/>
    </row>
    <row r="9" spans="1:7" s="1" customFormat="1" ht="25.5" customHeight="1">
      <c r="A9" s="16"/>
      <c r="B9" s="20" t="s">
        <v>327</v>
      </c>
      <c r="C9" s="21"/>
      <c r="D9" s="22">
        <v>4.7</v>
      </c>
      <c r="E9" s="23"/>
      <c r="F9" s="23"/>
      <c r="G9" s="24"/>
    </row>
    <row r="10" spans="1:11" s="1" customFormat="1" ht="25.5" customHeight="1">
      <c r="A10" s="25"/>
      <c r="B10" s="20" t="s">
        <v>328</v>
      </c>
      <c r="C10" s="21"/>
      <c r="D10" s="17"/>
      <c r="E10" s="18"/>
      <c r="F10" s="18"/>
      <c r="G10" s="19"/>
      <c r="K10" s="1" t="s">
        <v>291</v>
      </c>
    </row>
    <row r="11" spans="1:7" s="1" customFormat="1" ht="39" customHeight="1">
      <c r="A11" s="26" t="s">
        <v>329</v>
      </c>
      <c r="B11" s="27" t="s">
        <v>407</v>
      </c>
      <c r="C11" s="28"/>
      <c r="D11" s="28"/>
      <c r="E11" s="28"/>
      <c r="F11" s="28"/>
      <c r="G11" s="29"/>
    </row>
    <row r="12" spans="1:7" s="1" customFormat="1" ht="39" customHeight="1">
      <c r="A12" s="26" t="s">
        <v>331</v>
      </c>
      <c r="B12" s="14" t="s">
        <v>363</v>
      </c>
      <c r="C12" s="14"/>
      <c r="D12" s="14"/>
      <c r="E12" s="14"/>
      <c r="F12" s="14"/>
      <c r="G12" s="14"/>
    </row>
    <row r="13" spans="1:7" s="1" customFormat="1" ht="39" customHeight="1">
      <c r="A13" s="26" t="s">
        <v>333</v>
      </c>
      <c r="B13" s="14" t="s">
        <v>378</v>
      </c>
      <c r="C13" s="14"/>
      <c r="D13" s="14"/>
      <c r="E13" s="14"/>
      <c r="F13" s="14"/>
      <c r="G13" s="14"/>
    </row>
    <row r="14" spans="1:7" s="1" customFormat="1" ht="30" customHeight="1">
      <c r="A14" s="31" t="s">
        <v>379</v>
      </c>
      <c r="B14" s="14" t="s">
        <v>336</v>
      </c>
      <c r="C14" s="14" t="s">
        <v>337</v>
      </c>
      <c r="D14" s="14" t="s">
        <v>338</v>
      </c>
      <c r="E14" s="14" t="s">
        <v>305</v>
      </c>
      <c r="F14" s="14" t="s">
        <v>339</v>
      </c>
      <c r="G14" s="14" t="s">
        <v>340</v>
      </c>
    </row>
    <row r="15" spans="1:7" s="1" customFormat="1" ht="30" customHeight="1">
      <c r="A15" s="32"/>
      <c r="B15" s="14" t="s">
        <v>341</v>
      </c>
      <c r="C15" s="31" t="s">
        <v>342</v>
      </c>
      <c r="D15" s="14" t="s">
        <v>380</v>
      </c>
      <c r="E15" s="35">
        <v>5</v>
      </c>
      <c r="F15" s="14" t="s">
        <v>381</v>
      </c>
      <c r="G15" s="14">
        <v>10</v>
      </c>
    </row>
    <row r="16" spans="1:7" s="1" customFormat="1" ht="30" customHeight="1">
      <c r="A16" s="32"/>
      <c r="B16" s="14"/>
      <c r="C16" s="31" t="s">
        <v>345</v>
      </c>
      <c r="D16" s="36" t="s">
        <v>382</v>
      </c>
      <c r="E16" s="14">
        <v>100</v>
      </c>
      <c r="F16" s="14" t="s">
        <v>307</v>
      </c>
      <c r="G16" s="14">
        <v>10</v>
      </c>
    </row>
    <row r="17" spans="1:7" s="1" customFormat="1" ht="30" customHeight="1">
      <c r="A17" s="32"/>
      <c r="B17" s="14"/>
      <c r="C17" s="31" t="s">
        <v>347</v>
      </c>
      <c r="D17" s="14" t="s">
        <v>383</v>
      </c>
      <c r="E17" s="14">
        <v>12</v>
      </c>
      <c r="F17" s="14" t="s">
        <v>384</v>
      </c>
      <c r="G17" s="14">
        <v>10</v>
      </c>
    </row>
    <row r="18" spans="1:7" s="1" customFormat="1" ht="30" customHeight="1">
      <c r="A18" s="32"/>
      <c r="B18" s="14"/>
      <c r="C18" s="32"/>
      <c r="D18" s="14" t="s">
        <v>348</v>
      </c>
      <c r="E18" s="14">
        <v>100</v>
      </c>
      <c r="F18" s="14" t="s">
        <v>307</v>
      </c>
      <c r="G18" s="14">
        <v>10</v>
      </c>
    </row>
    <row r="19" spans="1:7" s="1" customFormat="1" ht="30" customHeight="1">
      <c r="A19" s="32"/>
      <c r="B19" s="14"/>
      <c r="C19" s="31" t="s">
        <v>349</v>
      </c>
      <c r="D19" s="14" t="s">
        <v>392</v>
      </c>
      <c r="E19" s="14" t="s">
        <v>393</v>
      </c>
      <c r="F19" s="14" t="s">
        <v>386</v>
      </c>
      <c r="G19" s="14">
        <v>10</v>
      </c>
    </row>
    <row r="20" spans="1:7" s="1" customFormat="1" ht="30" customHeight="1">
      <c r="A20" s="32"/>
      <c r="B20" s="31" t="s">
        <v>354</v>
      </c>
      <c r="C20" s="14" t="s">
        <v>371</v>
      </c>
      <c r="D20" s="14" t="s">
        <v>387</v>
      </c>
      <c r="E20" s="14">
        <v>100</v>
      </c>
      <c r="F20" s="14" t="s">
        <v>307</v>
      </c>
      <c r="G20" s="14">
        <v>10</v>
      </c>
    </row>
    <row r="21" spans="1:7" s="1" customFormat="1" ht="30" customHeight="1">
      <c r="A21" s="32"/>
      <c r="B21" s="32"/>
      <c r="C21" s="14"/>
      <c r="D21" s="14" t="s">
        <v>388</v>
      </c>
      <c r="E21" s="14">
        <v>100</v>
      </c>
      <c r="F21" s="14" t="s">
        <v>307</v>
      </c>
      <c r="G21" s="14">
        <v>10</v>
      </c>
    </row>
    <row r="22" spans="1:7" s="1" customFormat="1" ht="30" customHeight="1">
      <c r="A22" s="32"/>
      <c r="B22" s="26"/>
      <c r="C22" s="31" t="s">
        <v>358</v>
      </c>
      <c r="D22" s="14" t="s">
        <v>394</v>
      </c>
      <c r="E22" s="14">
        <v>100</v>
      </c>
      <c r="F22" s="14" t="s">
        <v>307</v>
      </c>
      <c r="G22" s="14">
        <v>20</v>
      </c>
    </row>
    <row r="23" spans="1:7" s="1" customFormat="1" ht="30" customHeight="1">
      <c r="A23" s="34" t="s">
        <v>360</v>
      </c>
      <c r="B23" s="34"/>
      <c r="C23" s="34"/>
      <c r="D23" s="34"/>
      <c r="E23" s="34"/>
      <c r="F23" s="34"/>
      <c r="G23" s="34"/>
    </row>
  </sheetData>
  <sheetProtection/>
  <mergeCells count="26">
    <mergeCell ref="A2:G2"/>
    <mergeCell ref="A3:G3"/>
    <mergeCell ref="A4:C4"/>
    <mergeCell ref="D4:G4"/>
    <mergeCell ref="A5:C5"/>
    <mergeCell ref="D5:G5"/>
    <mergeCell ref="B6:C6"/>
    <mergeCell ref="D6:G6"/>
    <mergeCell ref="B7:C7"/>
    <mergeCell ref="D7:G7"/>
    <mergeCell ref="B8:C8"/>
    <mergeCell ref="D8:G8"/>
    <mergeCell ref="B9:C9"/>
    <mergeCell ref="D9:G9"/>
    <mergeCell ref="B10:C10"/>
    <mergeCell ref="D10:G10"/>
    <mergeCell ref="B11:G11"/>
    <mergeCell ref="B12:G12"/>
    <mergeCell ref="B13:G13"/>
    <mergeCell ref="A23:G23"/>
    <mergeCell ref="A6:A10"/>
    <mergeCell ref="A14:A22"/>
    <mergeCell ref="B15:B19"/>
    <mergeCell ref="B20:B22"/>
    <mergeCell ref="C17:C18"/>
    <mergeCell ref="C20:C21"/>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2:G25"/>
  <sheetViews>
    <sheetView zoomScaleSheetLayoutView="100" workbookViewId="0" topLeftCell="A1">
      <selection activeCell="L15" sqref="L15"/>
    </sheetView>
  </sheetViews>
  <sheetFormatPr defaultColWidth="12" defaultRowHeight="11.25"/>
  <cols>
    <col min="1" max="1" width="13.33203125" style="1" customWidth="1"/>
    <col min="2" max="2" width="12" style="1" customWidth="1"/>
    <col min="3" max="3" width="26.5" style="1" customWidth="1"/>
    <col min="4" max="4" width="28.66015625" style="1" customWidth="1"/>
    <col min="5" max="5" width="20.66015625" style="1" customWidth="1"/>
    <col min="6" max="6" width="18.83203125" style="1" customWidth="1"/>
    <col min="7" max="7" width="17.33203125" style="1" customWidth="1"/>
    <col min="8" max="16384" width="12" style="1" customWidth="1"/>
  </cols>
  <sheetData>
    <row r="2" spans="1:7" s="1" customFormat="1" ht="24">
      <c r="A2" s="2" t="s">
        <v>319</v>
      </c>
      <c r="B2" s="2"/>
      <c r="C2" s="2"/>
      <c r="D2" s="2"/>
      <c r="E2" s="2"/>
      <c r="F2" s="2"/>
      <c r="G2" s="2"/>
    </row>
    <row r="3" spans="1:7" s="1" customFormat="1" ht="13.5">
      <c r="A3" s="3"/>
      <c r="B3" s="3"/>
      <c r="C3" s="3"/>
      <c r="D3" s="3"/>
      <c r="E3" s="3"/>
      <c r="F3" s="3"/>
      <c r="G3" s="3"/>
    </row>
    <row r="4" spans="1:7" s="1" customFormat="1" ht="25.5" customHeight="1">
      <c r="A4" s="4" t="s">
        <v>320</v>
      </c>
      <c r="B4" s="5"/>
      <c r="C4" s="5"/>
      <c r="D4" s="6" t="s">
        <v>295</v>
      </c>
      <c r="E4" s="6"/>
      <c r="F4" s="6"/>
      <c r="G4" s="6"/>
    </row>
    <row r="5" spans="1:7" s="1" customFormat="1" ht="25.5" customHeight="1">
      <c r="A5" s="7" t="s">
        <v>321</v>
      </c>
      <c r="B5" s="8"/>
      <c r="C5" s="9"/>
      <c r="D5" s="10" t="s">
        <v>408</v>
      </c>
      <c r="E5" s="11"/>
      <c r="F5" s="11"/>
      <c r="G5" s="12"/>
    </row>
    <row r="6" spans="1:7" s="1" customFormat="1" ht="25.5" customHeight="1">
      <c r="A6" s="13" t="s">
        <v>323</v>
      </c>
      <c r="B6" s="14" t="s">
        <v>324</v>
      </c>
      <c r="C6" s="15"/>
      <c r="D6" s="14">
        <v>3</v>
      </c>
      <c r="E6" s="14"/>
      <c r="F6" s="14"/>
      <c r="G6" s="15"/>
    </row>
    <row r="7" spans="1:7" s="1" customFormat="1" ht="25.5" customHeight="1">
      <c r="A7" s="16"/>
      <c r="B7" s="14" t="s">
        <v>325</v>
      </c>
      <c r="C7" s="15"/>
      <c r="D7" s="14"/>
      <c r="E7" s="14"/>
      <c r="F7" s="14"/>
      <c r="G7" s="15"/>
    </row>
    <row r="8" spans="1:7" s="1" customFormat="1" ht="25.5" customHeight="1">
      <c r="A8" s="16"/>
      <c r="B8" s="14" t="s">
        <v>326</v>
      </c>
      <c r="C8" s="15"/>
      <c r="D8" s="17"/>
      <c r="E8" s="18"/>
      <c r="F8" s="18"/>
      <c r="G8" s="19"/>
    </row>
    <row r="9" spans="1:7" s="1" customFormat="1" ht="25.5" customHeight="1">
      <c r="A9" s="16"/>
      <c r="B9" s="20" t="s">
        <v>327</v>
      </c>
      <c r="C9" s="21"/>
      <c r="D9" s="22">
        <v>3</v>
      </c>
      <c r="E9" s="23"/>
      <c r="F9" s="23"/>
      <c r="G9" s="24"/>
    </row>
    <row r="10" spans="1:7" s="1" customFormat="1" ht="25.5" customHeight="1">
      <c r="A10" s="25"/>
      <c r="B10" s="20" t="s">
        <v>328</v>
      </c>
      <c r="C10" s="21"/>
      <c r="D10" s="17"/>
      <c r="E10" s="18"/>
      <c r="F10" s="18"/>
      <c r="G10" s="19"/>
    </row>
    <row r="11" spans="1:7" s="1" customFormat="1" ht="39" customHeight="1">
      <c r="A11" s="26" t="s">
        <v>329</v>
      </c>
      <c r="B11" s="27" t="s">
        <v>409</v>
      </c>
      <c r="C11" s="28"/>
      <c r="D11" s="28"/>
      <c r="E11" s="28"/>
      <c r="F11" s="28"/>
      <c r="G11" s="29"/>
    </row>
    <row r="12" spans="1:7" s="1" customFormat="1" ht="39" customHeight="1">
      <c r="A12" s="26" t="s">
        <v>331</v>
      </c>
      <c r="B12" s="14" t="s">
        <v>363</v>
      </c>
      <c r="C12" s="14"/>
      <c r="D12" s="14"/>
      <c r="E12" s="14"/>
      <c r="F12" s="14"/>
      <c r="G12" s="14"/>
    </row>
    <row r="13" spans="1:7" s="1" customFormat="1" ht="39" customHeight="1">
      <c r="A13" s="26" t="s">
        <v>333</v>
      </c>
      <c r="B13" s="20" t="s">
        <v>364</v>
      </c>
      <c r="C13" s="30"/>
      <c r="D13" s="30"/>
      <c r="E13" s="30"/>
      <c r="F13" s="30"/>
      <c r="G13" s="21"/>
    </row>
    <row r="14" spans="1:7" s="1" customFormat="1" ht="30" customHeight="1">
      <c r="A14" s="14" t="s">
        <v>300</v>
      </c>
      <c r="B14" s="14" t="s">
        <v>336</v>
      </c>
      <c r="C14" s="14" t="s">
        <v>337</v>
      </c>
      <c r="D14" s="14" t="s">
        <v>338</v>
      </c>
      <c r="E14" s="14" t="s">
        <v>305</v>
      </c>
      <c r="F14" s="14" t="s">
        <v>339</v>
      </c>
      <c r="G14" s="14" t="s">
        <v>340</v>
      </c>
    </row>
    <row r="15" spans="1:7" s="1" customFormat="1" ht="30" customHeight="1">
      <c r="A15" s="14"/>
      <c r="B15" s="14" t="s">
        <v>341</v>
      </c>
      <c r="C15" s="14" t="s">
        <v>342</v>
      </c>
      <c r="D15" s="14" t="s">
        <v>365</v>
      </c>
      <c r="E15" s="14">
        <v>1</v>
      </c>
      <c r="F15" s="14" t="s">
        <v>344</v>
      </c>
      <c r="G15" s="14">
        <v>10</v>
      </c>
    </row>
    <row r="16" spans="1:7" s="1" customFormat="1" ht="30" customHeight="1">
      <c r="A16" s="14"/>
      <c r="B16" s="14"/>
      <c r="C16" s="14" t="s">
        <v>345</v>
      </c>
      <c r="D16" s="14" t="s">
        <v>346</v>
      </c>
      <c r="E16" s="14">
        <v>100</v>
      </c>
      <c r="F16" s="14" t="s">
        <v>307</v>
      </c>
      <c r="G16" s="14">
        <v>10</v>
      </c>
    </row>
    <row r="17" spans="1:7" s="1" customFormat="1" ht="30" customHeight="1">
      <c r="A17" s="14"/>
      <c r="B17" s="14"/>
      <c r="C17" s="14"/>
      <c r="D17" s="14" t="s">
        <v>366</v>
      </c>
      <c r="E17" s="14">
        <v>100</v>
      </c>
      <c r="F17" s="14" t="s">
        <v>307</v>
      </c>
      <c r="G17" s="14">
        <v>10</v>
      </c>
    </row>
    <row r="18" spans="1:7" s="1" customFormat="1" ht="30" customHeight="1">
      <c r="A18" s="14"/>
      <c r="B18" s="14"/>
      <c r="C18" s="14" t="s">
        <v>347</v>
      </c>
      <c r="D18" s="14" t="s">
        <v>367</v>
      </c>
      <c r="E18" s="14">
        <v>100</v>
      </c>
      <c r="F18" s="14" t="s">
        <v>307</v>
      </c>
      <c r="G18" s="14">
        <v>10</v>
      </c>
    </row>
    <row r="19" spans="1:7" s="1" customFormat="1" ht="30" customHeight="1">
      <c r="A19" s="14"/>
      <c r="B19" s="14"/>
      <c r="C19" s="14"/>
      <c r="D19" s="14" t="s">
        <v>368</v>
      </c>
      <c r="E19" s="14">
        <v>100</v>
      </c>
      <c r="F19" s="14" t="s">
        <v>307</v>
      </c>
      <c r="G19" s="14">
        <v>10</v>
      </c>
    </row>
    <row r="20" spans="1:7" s="1" customFormat="1" ht="30" customHeight="1">
      <c r="A20" s="14"/>
      <c r="B20" s="14"/>
      <c r="C20" s="14" t="s">
        <v>349</v>
      </c>
      <c r="D20" s="14" t="s">
        <v>369</v>
      </c>
      <c r="E20" s="14">
        <v>3</v>
      </c>
      <c r="F20" s="14" t="s">
        <v>370</v>
      </c>
      <c r="G20" s="14">
        <v>10</v>
      </c>
    </row>
    <row r="21" spans="1:7" s="1" customFormat="1" ht="30" customHeight="1">
      <c r="A21" s="14"/>
      <c r="B21" s="31" t="s">
        <v>354</v>
      </c>
      <c r="C21" s="14" t="s">
        <v>371</v>
      </c>
      <c r="D21" s="14" t="s">
        <v>356</v>
      </c>
      <c r="E21" s="14">
        <v>100</v>
      </c>
      <c r="F21" s="14" t="s">
        <v>307</v>
      </c>
      <c r="G21" s="14">
        <v>10</v>
      </c>
    </row>
    <row r="22" spans="1:7" s="1" customFormat="1" ht="30" customHeight="1">
      <c r="A22" s="14"/>
      <c r="B22" s="32"/>
      <c r="C22" s="14"/>
      <c r="D22" s="14" t="s">
        <v>357</v>
      </c>
      <c r="E22" s="14">
        <v>100</v>
      </c>
      <c r="F22" s="14" t="s">
        <v>307</v>
      </c>
      <c r="G22" s="14">
        <v>10</v>
      </c>
    </row>
    <row r="23" spans="1:7" s="1" customFormat="1" ht="30" customHeight="1">
      <c r="A23" s="14"/>
      <c r="B23" s="32"/>
      <c r="C23" s="31" t="s">
        <v>358</v>
      </c>
      <c r="D23" s="14" t="s">
        <v>372</v>
      </c>
      <c r="E23" s="14">
        <v>100</v>
      </c>
      <c r="F23" s="14" t="s">
        <v>307</v>
      </c>
      <c r="G23" s="14">
        <v>5</v>
      </c>
    </row>
    <row r="24" spans="1:7" s="1" customFormat="1" ht="30" customHeight="1">
      <c r="A24" s="14"/>
      <c r="B24" s="33"/>
      <c r="C24" s="26"/>
      <c r="D24" s="14" t="s">
        <v>373</v>
      </c>
      <c r="E24" s="14">
        <v>100</v>
      </c>
      <c r="F24" s="14" t="s">
        <v>307</v>
      </c>
      <c r="G24" s="14">
        <v>15</v>
      </c>
    </row>
    <row r="25" spans="1:7" s="1" customFormat="1" ht="30" customHeight="1">
      <c r="A25" s="34" t="s">
        <v>360</v>
      </c>
      <c r="B25" s="34"/>
      <c r="C25" s="34"/>
      <c r="D25" s="34"/>
      <c r="E25" s="34"/>
      <c r="F25" s="34"/>
      <c r="G25" s="34"/>
    </row>
  </sheetData>
  <sheetProtection/>
  <mergeCells count="28">
    <mergeCell ref="A2:G2"/>
    <mergeCell ref="A3:G3"/>
    <mergeCell ref="A4:C4"/>
    <mergeCell ref="D4:G4"/>
    <mergeCell ref="A5:C5"/>
    <mergeCell ref="D5:G5"/>
    <mergeCell ref="B6:C6"/>
    <mergeCell ref="D6:G6"/>
    <mergeCell ref="B7:C7"/>
    <mergeCell ref="D7:G7"/>
    <mergeCell ref="B8:C8"/>
    <mergeCell ref="D8:G8"/>
    <mergeCell ref="B9:C9"/>
    <mergeCell ref="D9:G9"/>
    <mergeCell ref="B10:C10"/>
    <mergeCell ref="D10:G10"/>
    <mergeCell ref="B11:G11"/>
    <mergeCell ref="B12:G12"/>
    <mergeCell ref="B13:G13"/>
    <mergeCell ref="A25:G25"/>
    <mergeCell ref="A6:A10"/>
    <mergeCell ref="A14:A24"/>
    <mergeCell ref="B15:B20"/>
    <mergeCell ref="B21:B24"/>
    <mergeCell ref="C16:C17"/>
    <mergeCell ref="C18:C19"/>
    <mergeCell ref="C21:C22"/>
    <mergeCell ref="C23:C2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2:G25"/>
  <sheetViews>
    <sheetView zoomScaleSheetLayoutView="100" workbookViewId="0" topLeftCell="A1">
      <selection activeCell="K16" sqref="K16"/>
    </sheetView>
  </sheetViews>
  <sheetFormatPr defaultColWidth="12" defaultRowHeight="11.25"/>
  <cols>
    <col min="1" max="1" width="13.33203125" style="1" customWidth="1"/>
    <col min="2" max="2" width="12" style="1" customWidth="1"/>
    <col min="3" max="3" width="26.5" style="1" customWidth="1"/>
    <col min="4" max="4" width="28.66015625" style="1" customWidth="1"/>
    <col min="5" max="5" width="20.66015625" style="1" customWidth="1"/>
    <col min="6" max="6" width="18.83203125" style="1" customWidth="1"/>
    <col min="7" max="7" width="17.33203125" style="1" customWidth="1"/>
    <col min="8" max="16384" width="12" style="1" customWidth="1"/>
  </cols>
  <sheetData>
    <row r="2" spans="1:7" s="1" customFormat="1" ht="24">
      <c r="A2" s="2" t="s">
        <v>319</v>
      </c>
      <c r="B2" s="2"/>
      <c r="C2" s="2"/>
      <c r="D2" s="2"/>
      <c r="E2" s="2"/>
      <c r="F2" s="2"/>
      <c r="G2" s="2"/>
    </row>
    <row r="3" spans="1:7" s="1" customFormat="1" ht="13.5">
      <c r="A3" s="3"/>
      <c r="B3" s="3"/>
      <c r="C3" s="3"/>
      <c r="D3" s="3"/>
      <c r="E3" s="3"/>
      <c r="F3" s="3"/>
      <c r="G3" s="3"/>
    </row>
    <row r="4" spans="1:7" s="1" customFormat="1" ht="25.5" customHeight="1">
      <c r="A4" s="4" t="s">
        <v>320</v>
      </c>
      <c r="B4" s="5"/>
      <c r="C4" s="5"/>
      <c r="D4" s="6" t="s">
        <v>295</v>
      </c>
      <c r="E4" s="6"/>
      <c r="F4" s="6"/>
      <c r="G4" s="6"/>
    </row>
    <row r="5" spans="1:7" s="1" customFormat="1" ht="25.5" customHeight="1">
      <c r="A5" s="7" t="s">
        <v>321</v>
      </c>
      <c r="B5" s="8"/>
      <c r="C5" s="9"/>
      <c r="D5" s="10" t="s">
        <v>410</v>
      </c>
      <c r="E5" s="11"/>
      <c r="F5" s="11"/>
      <c r="G5" s="12"/>
    </row>
    <row r="6" spans="1:7" s="1" customFormat="1" ht="25.5" customHeight="1">
      <c r="A6" s="13" t="s">
        <v>323</v>
      </c>
      <c r="B6" s="14" t="s">
        <v>324</v>
      </c>
      <c r="C6" s="15"/>
      <c r="D6" s="14">
        <v>5</v>
      </c>
      <c r="E6" s="14"/>
      <c r="F6" s="14"/>
      <c r="G6" s="15"/>
    </row>
    <row r="7" spans="1:7" s="1" customFormat="1" ht="25.5" customHeight="1">
      <c r="A7" s="16"/>
      <c r="B7" s="14" t="s">
        <v>325</v>
      </c>
      <c r="C7" s="15"/>
      <c r="D7" s="14"/>
      <c r="E7" s="14"/>
      <c r="F7" s="14"/>
      <c r="G7" s="15"/>
    </row>
    <row r="8" spans="1:7" s="1" customFormat="1" ht="25.5" customHeight="1">
      <c r="A8" s="16"/>
      <c r="B8" s="14" t="s">
        <v>326</v>
      </c>
      <c r="C8" s="15"/>
      <c r="D8" s="17"/>
      <c r="E8" s="18"/>
      <c r="F8" s="18"/>
      <c r="G8" s="19"/>
    </row>
    <row r="9" spans="1:7" s="1" customFormat="1" ht="25.5" customHeight="1">
      <c r="A9" s="16"/>
      <c r="B9" s="20" t="s">
        <v>327</v>
      </c>
      <c r="C9" s="21"/>
      <c r="D9" s="22">
        <v>5</v>
      </c>
      <c r="E9" s="23"/>
      <c r="F9" s="23"/>
      <c r="G9" s="24"/>
    </row>
    <row r="10" spans="1:7" s="1" customFormat="1" ht="25.5" customHeight="1">
      <c r="A10" s="25"/>
      <c r="B10" s="20" t="s">
        <v>328</v>
      </c>
      <c r="C10" s="21"/>
      <c r="D10" s="17"/>
      <c r="E10" s="18"/>
      <c r="F10" s="18"/>
      <c r="G10" s="19"/>
    </row>
    <row r="11" spans="1:7" s="1" customFormat="1" ht="39" customHeight="1">
      <c r="A11" s="26" t="s">
        <v>329</v>
      </c>
      <c r="B11" s="27" t="s">
        <v>411</v>
      </c>
      <c r="C11" s="28"/>
      <c r="D11" s="28"/>
      <c r="E11" s="28"/>
      <c r="F11" s="28"/>
      <c r="G11" s="29"/>
    </row>
    <row r="12" spans="1:7" s="1" customFormat="1" ht="39" customHeight="1">
      <c r="A12" s="26" t="s">
        <v>331</v>
      </c>
      <c r="B12" s="14" t="s">
        <v>363</v>
      </c>
      <c r="C12" s="14"/>
      <c r="D12" s="14"/>
      <c r="E12" s="14"/>
      <c r="F12" s="14"/>
      <c r="G12" s="14"/>
    </row>
    <row r="13" spans="1:7" s="1" customFormat="1" ht="39" customHeight="1">
      <c r="A13" s="26" t="s">
        <v>333</v>
      </c>
      <c r="B13" s="20" t="s">
        <v>364</v>
      </c>
      <c r="C13" s="30"/>
      <c r="D13" s="30"/>
      <c r="E13" s="30"/>
      <c r="F13" s="30"/>
      <c r="G13" s="21"/>
    </row>
    <row r="14" spans="1:7" s="1" customFormat="1" ht="30" customHeight="1">
      <c r="A14" s="14" t="s">
        <v>300</v>
      </c>
      <c r="B14" s="14" t="s">
        <v>336</v>
      </c>
      <c r="C14" s="14" t="s">
        <v>337</v>
      </c>
      <c r="D14" s="14" t="s">
        <v>338</v>
      </c>
      <c r="E14" s="14" t="s">
        <v>305</v>
      </c>
      <c r="F14" s="14" t="s">
        <v>339</v>
      </c>
      <c r="G14" s="14" t="s">
        <v>340</v>
      </c>
    </row>
    <row r="15" spans="1:7" s="1" customFormat="1" ht="30" customHeight="1">
      <c r="A15" s="14"/>
      <c r="B15" s="14" t="s">
        <v>341</v>
      </c>
      <c r="C15" s="14" t="s">
        <v>342</v>
      </c>
      <c r="D15" s="14" t="s">
        <v>365</v>
      </c>
      <c r="E15" s="14">
        <v>1</v>
      </c>
      <c r="F15" s="14" t="s">
        <v>344</v>
      </c>
      <c r="G15" s="14">
        <v>10</v>
      </c>
    </row>
    <row r="16" spans="1:7" s="1" customFormat="1" ht="30" customHeight="1">
      <c r="A16" s="14"/>
      <c r="B16" s="14"/>
      <c r="C16" s="14" t="s">
        <v>345</v>
      </c>
      <c r="D16" s="14" t="s">
        <v>346</v>
      </c>
      <c r="E16" s="14">
        <v>100</v>
      </c>
      <c r="F16" s="14" t="s">
        <v>307</v>
      </c>
      <c r="G16" s="14">
        <v>10</v>
      </c>
    </row>
    <row r="17" spans="1:7" s="1" customFormat="1" ht="30" customHeight="1">
      <c r="A17" s="14"/>
      <c r="B17" s="14"/>
      <c r="C17" s="14"/>
      <c r="D17" s="14" t="s">
        <v>366</v>
      </c>
      <c r="E17" s="14">
        <v>100</v>
      </c>
      <c r="F17" s="14" t="s">
        <v>307</v>
      </c>
      <c r="G17" s="14">
        <v>10</v>
      </c>
    </row>
    <row r="18" spans="1:7" s="1" customFormat="1" ht="30" customHeight="1">
      <c r="A18" s="14"/>
      <c r="B18" s="14"/>
      <c r="C18" s="14" t="s">
        <v>347</v>
      </c>
      <c r="D18" s="14" t="s">
        <v>367</v>
      </c>
      <c r="E18" s="14">
        <v>100</v>
      </c>
      <c r="F18" s="14" t="s">
        <v>307</v>
      </c>
      <c r="G18" s="14">
        <v>10</v>
      </c>
    </row>
    <row r="19" spans="1:7" s="1" customFormat="1" ht="30" customHeight="1">
      <c r="A19" s="14"/>
      <c r="B19" s="14"/>
      <c r="C19" s="14"/>
      <c r="D19" s="14" t="s">
        <v>368</v>
      </c>
      <c r="E19" s="14">
        <v>100</v>
      </c>
      <c r="F19" s="14" t="s">
        <v>307</v>
      </c>
      <c r="G19" s="14">
        <v>10</v>
      </c>
    </row>
    <row r="20" spans="1:7" s="1" customFormat="1" ht="30" customHeight="1">
      <c r="A20" s="14"/>
      <c r="B20" s="14"/>
      <c r="C20" s="14" t="s">
        <v>349</v>
      </c>
      <c r="D20" s="14" t="s">
        <v>369</v>
      </c>
      <c r="E20" s="14">
        <v>5</v>
      </c>
      <c r="F20" s="14" t="s">
        <v>370</v>
      </c>
      <c r="G20" s="14">
        <v>10</v>
      </c>
    </row>
    <row r="21" spans="1:7" s="1" customFormat="1" ht="30" customHeight="1">
      <c r="A21" s="14"/>
      <c r="B21" s="31" t="s">
        <v>354</v>
      </c>
      <c r="C21" s="14" t="s">
        <v>371</v>
      </c>
      <c r="D21" s="14" t="s">
        <v>356</v>
      </c>
      <c r="E21" s="14">
        <v>100</v>
      </c>
      <c r="F21" s="14" t="s">
        <v>307</v>
      </c>
      <c r="G21" s="14">
        <v>10</v>
      </c>
    </row>
    <row r="22" spans="1:7" s="1" customFormat="1" ht="30" customHeight="1">
      <c r="A22" s="14"/>
      <c r="B22" s="32"/>
      <c r="C22" s="14"/>
      <c r="D22" s="14" t="s">
        <v>357</v>
      </c>
      <c r="E22" s="14">
        <v>100</v>
      </c>
      <c r="F22" s="14" t="s">
        <v>307</v>
      </c>
      <c r="G22" s="14">
        <v>10</v>
      </c>
    </row>
    <row r="23" spans="1:7" s="1" customFormat="1" ht="30" customHeight="1">
      <c r="A23" s="14"/>
      <c r="B23" s="32"/>
      <c r="C23" s="31" t="s">
        <v>358</v>
      </c>
      <c r="D23" s="14" t="s">
        <v>372</v>
      </c>
      <c r="E23" s="14">
        <v>100</v>
      </c>
      <c r="F23" s="14" t="s">
        <v>307</v>
      </c>
      <c r="G23" s="14">
        <v>5</v>
      </c>
    </row>
    <row r="24" spans="1:7" s="1" customFormat="1" ht="30" customHeight="1">
      <c r="A24" s="14"/>
      <c r="B24" s="33"/>
      <c r="C24" s="26"/>
      <c r="D24" s="14" t="s">
        <v>373</v>
      </c>
      <c r="E24" s="14">
        <v>100</v>
      </c>
      <c r="F24" s="14" t="s">
        <v>307</v>
      </c>
      <c r="G24" s="14">
        <v>15</v>
      </c>
    </row>
    <row r="25" spans="1:7" s="1" customFormat="1" ht="30" customHeight="1">
      <c r="A25" s="34" t="s">
        <v>360</v>
      </c>
      <c r="B25" s="34"/>
      <c r="C25" s="34"/>
      <c r="D25" s="34"/>
      <c r="E25" s="34"/>
      <c r="F25" s="34"/>
      <c r="G25" s="34"/>
    </row>
  </sheetData>
  <sheetProtection/>
  <mergeCells count="28">
    <mergeCell ref="A2:G2"/>
    <mergeCell ref="A3:G3"/>
    <mergeCell ref="A4:C4"/>
    <mergeCell ref="D4:G4"/>
    <mergeCell ref="A5:C5"/>
    <mergeCell ref="D5:G5"/>
    <mergeCell ref="B6:C6"/>
    <mergeCell ref="D6:G6"/>
    <mergeCell ref="B7:C7"/>
    <mergeCell ref="D7:G7"/>
    <mergeCell ref="B8:C8"/>
    <mergeCell ref="D8:G8"/>
    <mergeCell ref="B9:C9"/>
    <mergeCell ref="D9:G9"/>
    <mergeCell ref="B10:C10"/>
    <mergeCell ref="D10:G10"/>
    <mergeCell ref="B11:G11"/>
    <mergeCell ref="B12:G12"/>
    <mergeCell ref="B13:G13"/>
    <mergeCell ref="A25:G25"/>
    <mergeCell ref="A6:A10"/>
    <mergeCell ref="A14:A24"/>
    <mergeCell ref="B15:B20"/>
    <mergeCell ref="B21:B24"/>
    <mergeCell ref="C16:C17"/>
    <mergeCell ref="C18:C19"/>
    <mergeCell ref="C21:C22"/>
    <mergeCell ref="C23:C24"/>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2:G25"/>
  <sheetViews>
    <sheetView zoomScaleSheetLayoutView="100" workbookViewId="0" topLeftCell="A1">
      <selection activeCell="J15" sqref="J15"/>
    </sheetView>
  </sheetViews>
  <sheetFormatPr defaultColWidth="12" defaultRowHeight="11.25"/>
  <cols>
    <col min="1" max="1" width="13.33203125" style="1" customWidth="1"/>
    <col min="2" max="2" width="12" style="1" customWidth="1"/>
    <col min="3" max="3" width="26.5" style="1" customWidth="1"/>
    <col min="4" max="4" width="28.66015625" style="1" customWidth="1"/>
    <col min="5" max="5" width="20.66015625" style="1" customWidth="1"/>
    <col min="6" max="6" width="18.83203125" style="1" customWidth="1"/>
    <col min="7" max="7" width="17.33203125" style="1" customWidth="1"/>
    <col min="8" max="16384" width="12" style="1" customWidth="1"/>
  </cols>
  <sheetData>
    <row r="2" spans="1:7" s="1" customFormat="1" ht="24">
      <c r="A2" s="2" t="s">
        <v>319</v>
      </c>
      <c r="B2" s="2"/>
      <c r="C2" s="2"/>
      <c r="D2" s="2"/>
      <c r="E2" s="2"/>
      <c r="F2" s="2"/>
      <c r="G2" s="2"/>
    </row>
    <row r="3" spans="1:7" s="1" customFormat="1" ht="13.5">
      <c r="A3" s="3"/>
      <c r="B3" s="3"/>
      <c r="C3" s="3"/>
      <c r="D3" s="3"/>
      <c r="E3" s="3"/>
      <c r="F3" s="3"/>
      <c r="G3" s="3"/>
    </row>
    <row r="4" spans="1:7" s="1" customFormat="1" ht="25.5" customHeight="1">
      <c r="A4" s="4" t="s">
        <v>320</v>
      </c>
      <c r="B4" s="5"/>
      <c r="C4" s="5"/>
      <c r="D4" s="6" t="s">
        <v>295</v>
      </c>
      <c r="E4" s="6"/>
      <c r="F4" s="6"/>
      <c r="G4" s="6"/>
    </row>
    <row r="5" spans="1:7" s="1" customFormat="1" ht="25.5" customHeight="1">
      <c r="A5" s="7" t="s">
        <v>321</v>
      </c>
      <c r="B5" s="8"/>
      <c r="C5" s="9"/>
      <c r="D5" s="10" t="s">
        <v>412</v>
      </c>
      <c r="E5" s="11"/>
      <c r="F5" s="11"/>
      <c r="G5" s="12"/>
    </row>
    <row r="6" spans="1:7" s="1" customFormat="1" ht="25.5" customHeight="1">
      <c r="A6" s="13" t="s">
        <v>323</v>
      </c>
      <c r="B6" s="14" t="s">
        <v>324</v>
      </c>
      <c r="C6" s="15"/>
      <c r="D6" s="14">
        <v>30</v>
      </c>
      <c r="E6" s="14"/>
      <c r="F6" s="14"/>
      <c r="G6" s="15"/>
    </row>
    <row r="7" spans="1:7" s="1" customFormat="1" ht="25.5" customHeight="1">
      <c r="A7" s="16"/>
      <c r="B7" s="14" t="s">
        <v>325</v>
      </c>
      <c r="C7" s="15"/>
      <c r="D7" s="14"/>
      <c r="E7" s="14"/>
      <c r="F7" s="14"/>
      <c r="G7" s="15"/>
    </row>
    <row r="8" spans="1:7" s="1" customFormat="1" ht="25.5" customHeight="1">
      <c r="A8" s="16"/>
      <c r="B8" s="14" t="s">
        <v>326</v>
      </c>
      <c r="C8" s="15"/>
      <c r="D8" s="17"/>
      <c r="E8" s="18"/>
      <c r="F8" s="18"/>
      <c r="G8" s="19"/>
    </row>
    <row r="9" spans="1:7" s="1" customFormat="1" ht="25.5" customHeight="1">
      <c r="A9" s="16"/>
      <c r="B9" s="20" t="s">
        <v>327</v>
      </c>
      <c r="C9" s="21"/>
      <c r="D9" s="22">
        <v>30</v>
      </c>
      <c r="E9" s="23"/>
      <c r="F9" s="23"/>
      <c r="G9" s="24"/>
    </row>
    <row r="10" spans="1:7" s="1" customFormat="1" ht="25.5" customHeight="1">
      <c r="A10" s="25"/>
      <c r="B10" s="20" t="s">
        <v>328</v>
      </c>
      <c r="C10" s="21"/>
      <c r="D10" s="17"/>
      <c r="E10" s="18"/>
      <c r="F10" s="18"/>
      <c r="G10" s="19"/>
    </row>
    <row r="11" spans="1:7" s="1" customFormat="1" ht="39" customHeight="1">
      <c r="A11" s="26" t="s">
        <v>329</v>
      </c>
      <c r="B11" s="27" t="s">
        <v>413</v>
      </c>
      <c r="C11" s="28"/>
      <c r="D11" s="28"/>
      <c r="E11" s="28"/>
      <c r="F11" s="28"/>
      <c r="G11" s="29"/>
    </row>
    <row r="12" spans="1:7" s="1" customFormat="1" ht="39" customHeight="1">
      <c r="A12" s="26" t="s">
        <v>331</v>
      </c>
      <c r="B12" s="14" t="s">
        <v>414</v>
      </c>
      <c r="C12" s="14"/>
      <c r="D12" s="14"/>
      <c r="E12" s="14"/>
      <c r="F12" s="14"/>
      <c r="G12" s="14"/>
    </row>
    <row r="13" spans="1:7" s="1" customFormat="1" ht="39" customHeight="1">
      <c r="A13" s="26" t="s">
        <v>333</v>
      </c>
      <c r="B13" s="20" t="s">
        <v>415</v>
      </c>
      <c r="C13" s="30"/>
      <c r="D13" s="30"/>
      <c r="E13" s="30"/>
      <c r="F13" s="30"/>
      <c r="G13" s="21"/>
    </row>
    <row r="14" spans="1:7" s="1" customFormat="1" ht="30" customHeight="1">
      <c r="A14" s="14" t="s">
        <v>300</v>
      </c>
      <c r="B14" s="14" t="s">
        <v>336</v>
      </c>
      <c r="C14" s="14" t="s">
        <v>337</v>
      </c>
      <c r="D14" s="14" t="s">
        <v>338</v>
      </c>
      <c r="E14" s="14" t="s">
        <v>305</v>
      </c>
      <c r="F14" s="14" t="s">
        <v>339</v>
      </c>
      <c r="G14" s="14" t="s">
        <v>340</v>
      </c>
    </row>
    <row r="15" spans="1:7" s="1" customFormat="1" ht="30" customHeight="1">
      <c r="A15" s="14"/>
      <c r="B15" s="14" t="s">
        <v>341</v>
      </c>
      <c r="C15" s="14" t="s">
        <v>342</v>
      </c>
      <c r="D15" s="14" t="s">
        <v>416</v>
      </c>
      <c r="E15" s="14" t="s">
        <v>417</v>
      </c>
      <c r="F15" s="14" t="s">
        <v>418</v>
      </c>
      <c r="G15" s="14">
        <v>10</v>
      </c>
    </row>
    <row r="16" spans="1:7" s="1" customFormat="1" ht="30" customHeight="1">
      <c r="A16" s="14"/>
      <c r="B16" s="14"/>
      <c r="C16" s="14" t="s">
        <v>345</v>
      </c>
      <c r="D16" s="14" t="s">
        <v>419</v>
      </c>
      <c r="E16" s="14">
        <v>100</v>
      </c>
      <c r="F16" s="14" t="s">
        <v>307</v>
      </c>
      <c r="G16" s="14">
        <v>10</v>
      </c>
    </row>
    <row r="17" spans="1:7" s="1" customFormat="1" ht="30" customHeight="1">
      <c r="A17" s="14"/>
      <c r="B17" s="14"/>
      <c r="C17" s="14"/>
      <c r="D17" s="14" t="s">
        <v>420</v>
      </c>
      <c r="E17" s="14">
        <v>100</v>
      </c>
      <c r="F17" s="14" t="s">
        <v>307</v>
      </c>
      <c r="G17" s="14">
        <v>10</v>
      </c>
    </row>
    <row r="18" spans="1:7" s="1" customFormat="1" ht="30" customHeight="1">
      <c r="A18" s="14"/>
      <c r="B18" s="14"/>
      <c r="C18" s="14" t="s">
        <v>347</v>
      </c>
      <c r="D18" s="14" t="s">
        <v>421</v>
      </c>
      <c r="E18" s="14">
        <v>100</v>
      </c>
      <c r="F18" s="14" t="s">
        <v>307</v>
      </c>
      <c r="G18" s="14">
        <v>10</v>
      </c>
    </row>
    <row r="19" spans="1:7" s="1" customFormat="1" ht="30" customHeight="1">
      <c r="A19" s="14"/>
      <c r="B19" s="14"/>
      <c r="C19" s="14"/>
      <c r="D19" s="14" t="s">
        <v>368</v>
      </c>
      <c r="E19" s="14">
        <v>100</v>
      </c>
      <c r="F19" s="14" t="s">
        <v>307</v>
      </c>
      <c r="G19" s="14">
        <v>10</v>
      </c>
    </row>
    <row r="20" spans="1:7" s="1" customFormat="1" ht="30" customHeight="1">
      <c r="A20" s="14"/>
      <c r="B20" s="14"/>
      <c r="C20" s="14" t="s">
        <v>349</v>
      </c>
      <c r="D20" s="14" t="s">
        <v>422</v>
      </c>
      <c r="E20" s="14" t="s">
        <v>423</v>
      </c>
      <c r="F20" s="14" t="s">
        <v>423</v>
      </c>
      <c r="G20" s="14">
        <v>10</v>
      </c>
    </row>
    <row r="21" spans="1:7" s="1" customFormat="1" ht="30" customHeight="1">
      <c r="A21" s="14"/>
      <c r="B21" s="31" t="s">
        <v>354</v>
      </c>
      <c r="C21" s="14" t="s">
        <v>371</v>
      </c>
      <c r="D21" s="14" t="s">
        <v>424</v>
      </c>
      <c r="E21" s="14">
        <v>100</v>
      </c>
      <c r="F21" s="14" t="s">
        <v>307</v>
      </c>
      <c r="G21" s="14">
        <v>10</v>
      </c>
    </row>
    <row r="22" spans="1:7" s="1" customFormat="1" ht="30" customHeight="1">
      <c r="A22" s="14"/>
      <c r="B22" s="32"/>
      <c r="C22" s="14"/>
      <c r="D22" s="14" t="s">
        <v>425</v>
      </c>
      <c r="E22" s="14">
        <v>100</v>
      </c>
      <c r="F22" s="14" t="s">
        <v>307</v>
      </c>
      <c r="G22" s="14">
        <v>10</v>
      </c>
    </row>
    <row r="23" spans="1:7" s="1" customFormat="1" ht="30" customHeight="1">
      <c r="A23" s="14"/>
      <c r="B23" s="32"/>
      <c r="C23" s="31" t="s">
        <v>358</v>
      </c>
      <c r="D23" s="14" t="s">
        <v>426</v>
      </c>
      <c r="E23" s="14">
        <v>100</v>
      </c>
      <c r="F23" s="14" t="s">
        <v>307</v>
      </c>
      <c r="G23" s="14">
        <v>5</v>
      </c>
    </row>
    <row r="24" spans="1:7" s="1" customFormat="1" ht="30" customHeight="1">
      <c r="A24" s="14"/>
      <c r="B24" s="33"/>
      <c r="C24" s="26"/>
      <c r="D24" s="14" t="s">
        <v>427</v>
      </c>
      <c r="E24" s="14">
        <v>100</v>
      </c>
      <c r="F24" s="14" t="s">
        <v>307</v>
      </c>
      <c r="G24" s="14">
        <v>15</v>
      </c>
    </row>
    <row r="25" spans="1:7" s="1" customFormat="1" ht="30" customHeight="1">
      <c r="A25" s="34" t="s">
        <v>360</v>
      </c>
      <c r="B25" s="34"/>
      <c r="C25" s="34"/>
      <c r="D25" s="34"/>
      <c r="E25" s="34"/>
      <c r="F25" s="34"/>
      <c r="G25" s="34"/>
    </row>
  </sheetData>
  <sheetProtection/>
  <mergeCells count="28">
    <mergeCell ref="A2:G2"/>
    <mergeCell ref="A3:G3"/>
    <mergeCell ref="A4:C4"/>
    <mergeCell ref="D4:G4"/>
    <mergeCell ref="A5:C5"/>
    <mergeCell ref="D5:G5"/>
    <mergeCell ref="B6:C6"/>
    <mergeCell ref="D6:G6"/>
    <mergeCell ref="B7:C7"/>
    <mergeCell ref="D7:G7"/>
    <mergeCell ref="B8:C8"/>
    <mergeCell ref="D8:G8"/>
    <mergeCell ref="B9:C9"/>
    <mergeCell ref="D9:G9"/>
    <mergeCell ref="B10:C10"/>
    <mergeCell ref="D10:G10"/>
    <mergeCell ref="B11:G11"/>
    <mergeCell ref="B12:G12"/>
    <mergeCell ref="B13:G13"/>
    <mergeCell ref="A25:G25"/>
    <mergeCell ref="A6:A10"/>
    <mergeCell ref="A14:A24"/>
    <mergeCell ref="B15:B20"/>
    <mergeCell ref="B21:B24"/>
    <mergeCell ref="C16:C17"/>
    <mergeCell ref="C18:C19"/>
    <mergeCell ref="C21:C22"/>
    <mergeCell ref="C23:C24"/>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2:G25"/>
  <sheetViews>
    <sheetView zoomScaleSheetLayoutView="100" workbookViewId="0" topLeftCell="A1">
      <selection activeCell="J12" sqref="J12"/>
    </sheetView>
  </sheetViews>
  <sheetFormatPr defaultColWidth="12" defaultRowHeight="11.25"/>
  <cols>
    <col min="1" max="1" width="13.33203125" style="1" customWidth="1"/>
    <col min="2" max="2" width="12" style="1" customWidth="1"/>
    <col min="3" max="3" width="26.5" style="1" customWidth="1"/>
    <col min="4" max="4" width="28.66015625" style="1" customWidth="1"/>
    <col min="5" max="5" width="20.66015625" style="1" customWidth="1"/>
    <col min="6" max="6" width="18.83203125" style="1" customWidth="1"/>
    <col min="7" max="7" width="17.33203125" style="1" customWidth="1"/>
    <col min="8" max="16384" width="12" style="1" customWidth="1"/>
  </cols>
  <sheetData>
    <row r="2" spans="1:7" s="1" customFormat="1" ht="24">
      <c r="A2" s="2" t="s">
        <v>319</v>
      </c>
      <c r="B2" s="2"/>
      <c r="C2" s="2"/>
      <c r="D2" s="2"/>
      <c r="E2" s="2"/>
      <c r="F2" s="2"/>
      <c r="G2" s="2"/>
    </row>
    <row r="3" spans="1:7" s="1" customFormat="1" ht="13.5">
      <c r="A3" s="3"/>
      <c r="B3" s="3"/>
      <c r="C3" s="3"/>
      <c r="D3" s="3"/>
      <c r="E3" s="3"/>
      <c r="F3" s="3"/>
      <c r="G3" s="3"/>
    </row>
    <row r="4" spans="1:7" s="1" customFormat="1" ht="25.5" customHeight="1">
      <c r="A4" s="4" t="s">
        <v>320</v>
      </c>
      <c r="B4" s="5"/>
      <c r="C4" s="5"/>
      <c r="D4" s="6" t="s">
        <v>295</v>
      </c>
      <c r="E4" s="6"/>
      <c r="F4" s="6"/>
      <c r="G4" s="6"/>
    </row>
    <row r="5" spans="1:7" s="1" customFormat="1" ht="25.5" customHeight="1">
      <c r="A5" s="7" t="s">
        <v>321</v>
      </c>
      <c r="B5" s="8"/>
      <c r="C5" s="9"/>
      <c r="D5" s="10" t="s">
        <v>428</v>
      </c>
      <c r="E5" s="11"/>
      <c r="F5" s="11"/>
      <c r="G5" s="12"/>
    </row>
    <row r="6" spans="1:7" s="1" customFormat="1" ht="25.5" customHeight="1">
      <c r="A6" s="13" t="s">
        <v>323</v>
      </c>
      <c r="B6" s="14" t="s">
        <v>324</v>
      </c>
      <c r="C6" s="15"/>
      <c r="D6" s="14">
        <v>3</v>
      </c>
      <c r="E6" s="14"/>
      <c r="F6" s="14"/>
      <c r="G6" s="15"/>
    </row>
    <row r="7" spans="1:7" s="1" customFormat="1" ht="25.5" customHeight="1">
      <c r="A7" s="16"/>
      <c r="B7" s="14" t="s">
        <v>325</v>
      </c>
      <c r="C7" s="15"/>
      <c r="D7" s="14">
        <v>3</v>
      </c>
      <c r="E7" s="14"/>
      <c r="F7" s="14"/>
      <c r="G7" s="15"/>
    </row>
    <row r="8" spans="1:7" s="1" customFormat="1" ht="25.5" customHeight="1">
      <c r="A8" s="16"/>
      <c r="B8" s="14" t="s">
        <v>326</v>
      </c>
      <c r="C8" s="15"/>
      <c r="D8" s="17"/>
      <c r="E8" s="18"/>
      <c r="F8" s="18"/>
      <c r="G8" s="19"/>
    </row>
    <row r="9" spans="1:7" s="1" customFormat="1" ht="25.5" customHeight="1">
      <c r="A9" s="16"/>
      <c r="B9" s="20" t="s">
        <v>327</v>
      </c>
      <c r="C9" s="21"/>
      <c r="D9" s="22"/>
      <c r="E9" s="23"/>
      <c r="F9" s="23"/>
      <c r="G9" s="24"/>
    </row>
    <row r="10" spans="1:7" s="1" customFormat="1" ht="25.5" customHeight="1">
      <c r="A10" s="25"/>
      <c r="B10" s="20" t="s">
        <v>328</v>
      </c>
      <c r="C10" s="21"/>
      <c r="D10" s="17"/>
      <c r="E10" s="18"/>
      <c r="F10" s="18"/>
      <c r="G10" s="19"/>
    </row>
    <row r="11" spans="1:7" s="1" customFormat="1" ht="39" customHeight="1">
      <c r="A11" s="26" t="s">
        <v>329</v>
      </c>
      <c r="B11" s="27" t="s">
        <v>429</v>
      </c>
      <c r="C11" s="28"/>
      <c r="D11" s="28"/>
      <c r="E11" s="28"/>
      <c r="F11" s="28"/>
      <c r="G11" s="29"/>
    </row>
    <row r="12" spans="1:7" s="1" customFormat="1" ht="39" customHeight="1">
      <c r="A12" s="26" t="s">
        <v>331</v>
      </c>
      <c r="B12" s="14" t="s">
        <v>363</v>
      </c>
      <c r="C12" s="14"/>
      <c r="D12" s="14"/>
      <c r="E12" s="14"/>
      <c r="F12" s="14"/>
      <c r="G12" s="14"/>
    </row>
    <row r="13" spans="1:7" s="1" customFormat="1" ht="39" customHeight="1">
      <c r="A13" s="26" t="s">
        <v>333</v>
      </c>
      <c r="B13" s="20" t="s">
        <v>430</v>
      </c>
      <c r="C13" s="30"/>
      <c r="D13" s="30"/>
      <c r="E13" s="30"/>
      <c r="F13" s="30"/>
      <c r="G13" s="21"/>
    </row>
    <row r="14" spans="1:7" s="1" customFormat="1" ht="30" customHeight="1">
      <c r="A14" s="14" t="s">
        <v>300</v>
      </c>
      <c r="B14" s="14" t="s">
        <v>336</v>
      </c>
      <c r="C14" s="14" t="s">
        <v>337</v>
      </c>
      <c r="D14" s="14" t="s">
        <v>338</v>
      </c>
      <c r="E14" s="14" t="s">
        <v>305</v>
      </c>
      <c r="F14" s="14" t="s">
        <v>339</v>
      </c>
      <c r="G14" s="14" t="s">
        <v>340</v>
      </c>
    </row>
    <row r="15" spans="1:7" s="1" customFormat="1" ht="30" customHeight="1">
      <c r="A15" s="14"/>
      <c r="B15" s="14" t="s">
        <v>341</v>
      </c>
      <c r="C15" s="14" t="s">
        <v>342</v>
      </c>
      <c r="D15" s="14" t="s">
        <v>365</v>
      </c>
      <c r="E15" s="14">
        <v>3</v>
      </c>
      <c r="F15" s="14" t="s">
        <v>344</v>
      </c>
      <c r="G15" s="14">
        <v>10</v>
      </c>
    </row>
    <row r="16" spans="1:7" s="1" customFormat="1" ht="30" customHeight="1">
      <c r="A16" s="14"/>
      <c r="B16" s="14"/>
      <c r="C16" s="14" t="s">
        <v>345</v>
      </c>
      <c r="D16" s="14" t="s">
        <v>346</v>
      </c>
      <c r="E16" s="14">
        <v>100</v>
      </c>
      <c r="F16" s="14" t="s">
        <v>307</v>
      </c>
      <c r="G16" s="14">
        <v>10</v>
      </c>
    </row>
    <row r="17" spans="1:7" s="1" customFormat="1" ht="30" customHeight="1">
      <c r="A17" s="14"/>
      <c r="B17" s="14"/>
      <c r="C17" s="14"/>
      <c r="D17" s="14" t="s">
        <v>366</v>
      </c>
      <c r="E17" s="14">
        <v>100</v>
      </c>
      <c r="F17" s="14" t="s">
        <v>307</v>
      </c>
      <c r="G17" s="14">
        <v>10</v>
      </c>
    </row>
    <row r="18" spans="1:7" s="1" customFormat="1" ht="30" customHeight="1">
      <c r="A18" s="14"/>
      <c r="B18" s="14"/>
      <c r="C18" s="14" t="s">
        <v>347</v>
      </c>
      <c r="D18" s="14" t="s">
        <v>367</v>
      </c>
      <c r="E18" s="14">
        <v>100</v>
      </c>
      <c r="F18" s="14" t="s">
        <v>307</v>
      </c>
      <c r="G18" s="14">
        <v>10</v>
      </c>
    </row>
    <row r="19" spans="1:7" s="1" customFormat="1" ht="30" customHeight="1">
      <c r="A19" s="14"/>
      <c r="B19" s="14"/>
      <c r="C19" s="14"/>
      <c r="D19" s="14" t="s">
        <v>368</v>
      </c>
      <c r="E19" s="14">
        <v>100</v>
      </c>
      <c r="F19" s="14" t="s">
        <v>307</v>
      </c>
      <c r="G19" s="14">
        <v>10</v>
      </c>
    </row>
    <row r="20" spans="1:7" s="1" customFormat="1" ht="30" customHeight="1">
      <c r="A20" s="14"/>
      <c r="B20" s="14"/>
      <c r="C20" s="14" t="s">
        <v>349</v>
      </c>
      <c r="D20" s="14" t="s">
        <v>369</v>
      </c>
      <c r="E20" s="14">
        <v>1</v>
      </c>
      <c r="F20" s="14" t="s">
        <v>370</v>
      </c>
      <c r="G20" s="14">
        <v>10</v>
      </c>
    </row>
    <row r="21" spans="1:7" s="1" customFormat="1" ht="30" customHeight="1">
      <c r="A21" s="14"/>
      <c r="B21" s="31" t="s">
        <v>354</v>
      </c>
      <c r="C21" s="14" t="s">
        <v>371</v>
      </c>
      <c r="D21" s="14" t="s">
        <v>356</v>
      </c>
      <c r="E21" s="14">
        <v>100</v>
      </c>
      <c r="F21" s="14" t="s">
        <v>307</v>
      </c>
      <c r="G21" s="14">
        <v>10</v>
      </c>
    </row>
    <row r="22" spans="1:7" s="1" customFormat="1" ht="30" customHeight="1">
      <c r="A22" s="14"/>
      <c r="B22" s="32"/>
      <c r="C22" s="14"/>
      <c r="D22" s="14" t="s">
        <v>357</v>
      </c>
      <c r="E22" s="14">
        <v>100</v>
      </c>
      <c r="F22" s="14" t="s">
        <v>307</v>
      </c>
      <c r="G22" s="14">
        <v>10</v>
      </c>
    </row>
    <row r="23" spans="1:7" s="1" customFormat="1" ht="30" customHeight="1">
      <c r="A23" s="14"/>
      <c r="B23" s="32"/>
      <c r="C23" s="31" t="s">
        <v>358</v>
      </c>
      <c r="D23" s="14" t="s">
        <v>372</v>
      </c>
      <c r="E23" s="14">
        <v>100</v>
      </c>
      <c r="F23" s="14" t="s">
        <v>307</v>
      </c>
      <c r="G23" s="14">
        <v>5</v>
      </c>
    </row>
    <row r="24" spans="1:7" s="1" customFormat="1" ht="30" customHeight="1">
      <c r="A24" s="14"/>
      <c r="B24" s="33"/>
      <c r="C24" s="26"/>
      <c r="D24" s="14" t="s">
        <v>373</v>
      </c>
      <c r="E24" s="14">
        <v>100</v>
      </c>
      <c r="F24" s="14" t="s">
        <v>307</v>
      </c>
      <c r="G24" s="14">
        <v>15</v>
      </c>
    </row>
    <row r="25" spans="1:7" s="1" customFormat="1" ht="30" customHeight="1">
      <c r="A25" s="34" t="s">
        <v>360</v>
      </c>
      <c r="B25" s="34"/>
      <c r="C25" s="34"/>
      <c r="D25" s="34"/>
      <c r="E25" s="34"/>
      <c r="F25" s="34"/>
      <c r="G25" s="34"/>
    </row>
  </sheetData>
  <sheetProtection/>
  <mergeCells count="28">
    <mergeCell ref="A2:G2"/>
    <mergeCell ref="A3:G3"/>
    <mergeCell ref="A4:C4"/>
    <mergeCell ref="D4:G4"/>
    <mergeCell ref="A5:C5"/>
    <mergeCell ref="D5:G5"/>
    <mergeCell ref="B6:C6"/>
    <mergeCell ref="D6:G6"/>
    <mergeCell ref="B7:C7"/>
    <mergeCell ref="D7:G7"/>
    <mergeCell ref="B8:C8"/>
    <mergeCell ref="D8:G8"/>
    <mergeCell ref="B9:C9"/>
    <mergeCell ref="D9:G9"/>
    <mergeCell ref="B10:C10"/>
    <mergeCell ref="D10:G10"/>
    <mergeCell ref="B11:G11"/>
    <mergeCell ref="B12:G12"/>
    <mergeCell ref="B13:G13"/>
    <mergeCell ref="A25:G25"/>
    <mergeCell ref="A6:A10"/>
    <mergeCell ref="A14:A24"/>
    <mergeCell ref="B15:B20"/>
    <mergeCell ref="B21:B24"/>
    <mergeCell ref="C16:C17"/>
    <mergeCell ref="C18:C19"/>
    <mergeCell ref="C21:C22"/>
    <mergeCell ref="C23:C2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37"/>
  <sheetViews>
    <sheetView workbookViewId="0" topLeftCell="A7">
      <selection activeCell="H25" sqref="H25"/>
    </sheetView>
  </sheetViews>
  <sheetFormatPr defaultColWidth="9.33203125" defaultRowHeight="11.25"/>
  <cols>
    <col min="1" max="1" width="31" style="0" customWidth="1"/>
    <col min="2" max="2" width="14.5" style="0" customWidth="1"/>
    <col min="3" max="3" width="35.83203125" style="0" customWidth="1"/>
    <col min="4" max="4" width="11.33203125" style="0" customWidth="1"/>
    <col min="5" max="5" width="19.66015625" style="0" customWidth="1"/>
    <col min="6" max="6" width="18.33203125" style="0" customWidth="1"/>
    <col min="7" max="7" width="20" style="0" customWidth="1"/>
  </cols>
  <sheetData>
    <row r="1" ht="13.5">
      <c r="A1" s="226" t="s">
        <v>0</v>
      </c>
    </row>
    <row r="2" spans="1:10" ht="30" customHeight="1">
      <c r="A2" s="69" t="s">
        <v>1</v>
      </c>
      <c r="B2" s="69"/>
      <c r="C2" s="69"/>
      <c r="D2" s="69"/>
      <c r="E2" s="69"/>
      <c r="F2" s="69"/>
      <c r="G2" s="97"/>
      <c r="H2" s="97"/>
      <c r="I2" s="97"/>
      <c r="J2" s="97"/>
    </row>
    <row r="4" spans="5:6" ht="11.25">
      <c r="E4" s="70" t="s">
        <v>2</v>
      </c>
      <c r="F4" s="70"/>
    </row>
    <row r="5" spans="1:7" ht="23.25" customHeight="1">
      <c r="A5" s="99" t="s">
        <v>3</v>
      </c>
      <c r="B5" s="100" t="s">
        <v>3</v>
      </c>
      <c r="C5" s="227" t="s">
        <v>4</v>
      </c>
      <c r="D5" s="227"/>
      <c r="E5" s="227"/>
      <c r="F5" s="227"/>
      <c r="G5" s="227"/>
    </row>
    <row r="6" spans="1:7" ht="12" customHeight="1">
      <c r="A6" s="76" t="s">
        <v>5</v>
      </c>
      <c r="B6" s="78" t="s">
        <v>6</v>
      </c>
      <c r="C6" s="78" t="s">
        <v>7</v>
      </c>
      <c r="D6" s="227" t="s">
        <v>6</v>
      </c>
      <c r="E6" s="227"/>
      <c r="F6" s="227"/>
      <c r="G6" s="227"/>
    </row>
    <row r="7" spans="1:7" ht="12">
      <c r="A7" s="76" t="s">
        <v>5</v>
      </c>
      <c r="B7" s="78" t="s">
        <v>8</v>
      </c>
      <c r="C7" s="78" t="s">
        <v>7</v>
      </c>
      <c r="D7" s="227" t="s">
        <v>9</v>
      </c>
      <c r="E7" s="78" t="s">
        <v>10</v>
      </c>
      <c r="F7" s="78" t="s">
        <v>11</v>
      </c>
      <c r="G7" s="78" t="s">
        <v>12</v>
      </c>
    </row>
    <row r="8" spans="1:7" ht="12">
      <c r="A8" s="121" t="s">
        <v>13</v>
      </c>
      <c r="B8" s="82">
        <v>816.18</v>
      </c>
      <c r="C8" s="121" t="s">
        <v>14</v>
      </c>
      <c r="D8" s="227"/>
      <c r="E8" s="78"/>
      <c r="F8" s="228"/>
      <c r="G8" s="78"/>
    </row>
    <row r="9" spans="1:7" ht="13.5" customHeight="1">
      <c r="A9" s="121" t="s">
        <v>10</v>
      </c>
      <c r="B9" s="82"/>
      <c r="C9" s="120" t="s">
        <v>15</v>
      </c>
      <c r="D9" s="82">
        <f>SUM(E9:G9)</f>
        <v>278.5</v>
      </c>
      <c r="E9" s="82">
        <v>278.5</v>
      </c>
      <c r="F9" s="229"/>
      <c r="G9" s="88"/>
    </row>
    <row r="10" spans="1:7" ht="13.5" customHeight="1">
      <c r="A10" s="121" t="s">
        <v>11</v>
      </c>
      <c r="B10" s="82"/>
      <c r="C10" s="120" t="s">
        <v>16</v>
      </c>
      <c r="D10" s="82">
        <f aca="true" t="shared" si="0" ref="D10:D32">SUM(E10:G10)</f>
        <v>0</v>
      </c>
      <c r="E10" s="82"/>
      <c r="F10" s="229"/>
      <c r="G10" s="88"/>
    </row>
    <row r="11" spans="1:7" ht="13.5" customHeight="1">
      <c r="A11" s="121" t="s">
        <v>12</v>
      </c>
      <c r="B11" s="82"/>
      <c r="C11" s="120" t="s">
        <v>17</v>
      </c>
      <c r="D11" s="82">
        <f t="shared" si="0"/>
        <v>3</v>
      </c>
      <c r="E11" s="82">
        <v>3</v>
      </c>
      <c r="F11" s="229"/>
      <c r="G11" s="88"/>
    </row>
    <row r="12" spans="1:7" ht="13.5" customHeight="1">
      <c r="A12" s="121"/>
      <c r="B12" s="82"/>
      <c r="C12" s="120" t="s">
        <v>18</v>
      </c>
      <c r="D12" s="82">
        <f t="shared" si="0"/>
        <v>0</v>
      </c>
      <c r="E12" s="82"/>
      <c r="F12" s="229"/>
      <c r="G12" s="88"/>
    </row>
    <row r="13" spans="1:7" ht="13.5" customHeight="1">
      <c r="A13" s="121"/>
      <c r="B13" s="82"/>
      <c r="C13" s="120" t="s">
        <v>19</v>
      </c>
      <c r="D13" s="82">
        <f t="shared" si="0"/>
        <v>0</v>
      </c>
      <c r="E13" s="82"/>
      <c r="F13" s="229"/>
      <c r="G13" s="88"/>
    </row>
    <row r="14" spans="1:7" ht="13.5" customHeight="1">
      <c r="A14" s="121"/>
      <c r="B14" s="82"/>
      <c r="C14" s="120" t="s">
        <v>20</v>
      </c>
      <c r="D14" s="82">
        <f t="shared" si="0"/>
        <v>0</v>
      </c>
      <c r="E14" s="82"/>
      <c r="F14" s="229"/>
      <c r="G14" s="88"/>
    </row>
    <row r="15" spans="1:7" ht="13.5" customHeight="1">
      <c r="A15" s="121"/>
      <c r="B15" s="82"/>
      <c r="C15" s="120" t="s">
        <v>21</v>
      </c>
      <c r="D15" s="82">
        <f t="shared" si="0"/>
        <v>20.4</v>
      </c>
      <c r="E15" s="82">
        <v>20.4</v>
      </c>
      <c r="F15" s="229"/>
      <c r="G15" s="88"/>
    </row>
    <row r="16" spans="1:7" ht="13.5" customHeight="1">
      <c r="A16" s="121"/>
      <c r="B16" s="82"/>
      <c r="C16" s="120" t="s">
        <v>22</v>
      </c>
      <c r="D16" s="82">
        <f t="shared" si="0"/>
        <v>117.06</v>
      </c>
      <c r="E16" s="82">
        <f>64.96+52.1</f>
        <v>117.06</v>
      </c>
      <c r="F16" s="229"/>
      <c r="G16" s="88"/>
    </row>
    <row r="17" spans="1:7" ht="13.5" customHeight="1">
      <c r="A17" s="121"/>
      <c r="B17" s="82"/>
      <c r="C17" s="120" t="s">
        <v>23</v>
      </c>
      <c r="D17" s="82">
        <f t="shared" si="0"/>
        <v>31.25</v>
      </c>
      <c r="E17" s="82">
        <f>17.68+13.57</f>
        <v>31.25</v>
      </c>
      <c r="F17" s="229"/>
      <c r="G17" s="88"/>
    </row>
    <row r="18" spans="1:7" ht="13.5" customHeight="1">
      <c r="A18" s="121"/>
      <c r="B18" s="82"/>
      <c r="C18" s="120" t="s">
        <v>24</v>
      </c>
      <c r="D18" s="82">
        <f t="shared" si="0"/>
        <v>0</v>
      </c>
      <c r="E18" s="82"/>
      <c r="F18" s="229"/>
      <c r="G18" s="88"/>
    </row>
    <row r="19" spans="1:7" ht="13.5" customHeight="1">
      <c r="A19" s="121"/>
      <c r="B19" s="82"/>
      <c r="C19" s="120" t="s">
        <v>25</v>
      </c>
      <c r="D19" s="82">
        <f t="shared" si="0"/>
        <v>30</v>
      </c>
      <c r="E19" s="82">
        <v>30</v>
      </c>
      <c r="F19" s="229"/>
      <c r="G19" s="88"/>
    </row>
    <row r="20" spans="1:7" ht="13.5" customHeight="1">
      <c r="A20" s="121"/>
      <c r="B20" s="82"/>
      <c r="C20" s="120" t="s">
        <v>26</v>
      </c>
      <c r="D20" s="82">
        <f t="shared" si="0"/>
        <v>299.7</v>
      </c>
      <c r="E20" s="82">
        <v>299.7</v>
      </c>
      <c r="F20" s="229"/>
      <c r="G20" s="88"/>
    </row>
    <row r="21" spans="1:7" ht="13.5" customHeight="1">
      <c r="A21" s="121"/>
      <c r="B21" s="82"/>
      <c r="C21" s="120" t="s">
        <v>27</v>
      </c>
      <c r="D21" s="82">
        <f t="shared" si="0"/>
        <v>0</v>
      </c>
      <c r="E21" s="82"/>
      <c r="F21" s="229"/>
      <c r="G21" s="88"/>
    </row>
    <row r="22" spans="1:7" ht="13.5" customHeight="1">
      <c r="A22" s="121"/>
      <c r="B22" s="82"/>
      <c r="C22" s="120" t="s">
        <v>28</v>
      </c>
      <c r="D22" s="82">
        <f t="shared" si="0"/>
        <v>0</v>
      </c>
      <c r="E22" s="82"/>
      <c r="F22" s="229"/>
      <c r="G22" s="88"/>
    </row>
    <row r="23" spans="1:7" ht="13.5" customHeight="1">
      <c r="A23" s="121"/>
      <c r="B23" s="122"/>
      <c r="C23" s="120" t="s">
        <v>29</v>
      </c>
      <c r="D23" s="82">
        <f t="shared" si="0"/>
        <v>0</v>
      </c>
      <c r="E23" s="82"/>
      <c r="F23" s="229"/>
      <c r="G23" s="88"/>
    </row>
    <row r="24" spans="1:7" ht="13.5" customHeight="1">
      <c r="A24" s="121"/>
      <c r="B24" s="122"/>
      <c r="C24" s="120" t="s">
        <v>30</v>
      </c>
      <c r="D24" s="82">
        <f t="shared" si="0"/>
        <v>0</v>
      </c>
      <c r="E24" s="82"/>
      <c r="F24" s="229"/>
      <c r="G24" s="88"/>
    </row>
    <row r="25" spans="1:7" ht="13.5" customHeight="1">
      <c r="A25" s="121"/>
      <c r="B25" s="122"/>
      <c r="C25" s="120" t="s">
        <v>31</v>
      </c>
      <c r="D25" s="82">
        <f t="shared" si="0"/>
        <v>0</v>
      </c>
      <c r="E25" s="82"/>
      <c r="F25" s="229"/>
      <c r="G25" s="88"/>
    </row>
    <row r="26" spans="1:7" ht="13.5" customHeight="1">
      <c r="A26" s="121"/>
      <c r="B26" s="122"/>
      <c r="C26" s="123" t="s">
        <v>32</v>
      </c>
      <c r="D26" s="82">
        <f t="shared" si="0"/>
        <v>0</v>
      </c>
      <c r="E26" s="82"/>
      <c r="F26" s="229"/>
      <c r="G26" s="88"/>
    </row>
    <row r="27" spans="1:7" ht="13.5" customHeight="1">
      <c r="A27" s="121"/>
      <c r="B27" s="122"/>
      <c r="C27" s="123" t="s">
        <v>33</v>
      </c>
      <c r="D27" s="82">
        <f t="shared" si="0"/>
        <v>36.27</v>
      </c>
      <c r="E27" s="82">
        <f>20.46+15.81</f>
        <v>36.27</v>
      </c>
      <c r="F27" s="229"/>
      <c r="G27" s="88"/>
    </row>
    <row r="28" spans="1:7" ht="13.5" customHeight="1">
      <c r="A28" s="230"/>
      <c r="B28" s="82"/>
      <c r="C28" s="123" t="s">
        <v>34</v>
      </c>
      <c r="D28" s="82">
        <f t="shared" si="0"/>
        <v>0</v>
      </c>
      <c r="E28" s="82"/>
      <c r="F28" s="229"/>
      <c r="G28" s="88"/>
    </row>
    <row r="29" spans="1:7" ht="13.5" customHeight="1">
      <c r="A29" s="230"/>
      <c r="B29" s="82"/>
      <c r="C29" s="123" t="s">
        <v>35</v>
      </c>
      <c r="D29" s="82">
        <f t="shared" si="0"/>
        <v>0</v>
      </c>
      <c r="E29" s="82"/>
      <c r="F29" s="229"/>
      <c r="G29" s="88"/>
    </row>
    <row r="30" spans="1:7" ht="13.5" customHeight="1">
      <c r="A30" s="121"/>
      <c r="B30" s="122"/>
      <c r="C30" s="123" t="s">
        <v>36</v>
      </c>
      <c r="D30" s="82">
        <f t="shared" si="0"/>
        <v>0</v>
      </c>
      <c r="E30" s="82"/>
      <c r="F30" s="229"/>
      <c r="G30" s="88"/>
    </row>
    <row r="31" spans="1:7" ht="13.5" customHeight="1">
      <c r="A31" s="121" t="s">
        <v>37</v>
      </c>
      <c r="B31" s="82">
        <f>SUM(B32:B34)</f>
        <v>0</v>
      </c>
      <c r="C31" s="123" t="s">
        <v>38</v>
      </c>
      <c r="D31" s="82">
        <f t="shared" si="0"/>
        <v>0</v>
      </c>
      <c r="E31" s="82"/>
      <c r="F31" s="229"/>
      <c r="G31" s="88"/>
    </row>
    <row r="32" spans="1:7" ht="13.5" customHeight="1">
      <c r="A32" s="231" t="s">
        <v>39</v>
      </c>
      <c r="B32" s="232"/>
      <c r="C32" s="123" t="s">
        <v>40</v>
      </c>
      <c r="D32" s="82">
        <f t="shared" si="0"/>
        <v>0</v>
      </c>
      <c r="E32" s="82"/>
      <c r="F32" s="229"/>
      <c r="G32" s="88"/>
    </row>
    <row r="33" spans="1:7" ht="13.5" customHeight="1">
      <c r="A33" s="231" t="s">
        <v>41</v>
      </c>
      <c r="B33" s="232"/>
      <c r="C33" s="233" t="s">
        <v>42</v>
      </c>
      <c r="D33" s="232">
        <f>SUM(E34:F34)</f>
        <v>0</v>
      </c>
      <c r="E33" s="82"/>
      <c r="F33" s="82">
        <f>SUM(F9:F32)</f>
        <v>0</v>
      </c>
      <c r="G33" s="82">
        <f>SUM(G9:G32)</f>
        <v>0</v>
      </c>
    </row>
    <row r="34" spans="1:7" ht="13.5" customHeight="1">
      <c r="A34" s="231" t="s">
        <v>12</v>
      </c>
      <c r="B34" s="232"/>
      <c r="C34" s="88"/>
      <c r="D34" s="88"/>
      <c r="E34" s="232"/>
      <c r="F34" s="234"/>
      <c r="G34" s="88"/>
    </row>
    <row r="35" spans="1:7" ht="13.5" customHeight="1">
      <c r="A35" s="235" t="s">
        <v>43</v>
      </c>
      <c r="B35" s="92">
        <v>816.18</v>
      </c>
      <c r="C35" s="236" t="s">
        <v>44</v>
      </c>
      <c r="D35" s="82">
        <f>SUM(E36:F36)</f>
        <v>0</v>
      </c>
      <c r="E35" s="92">
        <v>816.18</v>
      </c>
      <c r="F35" s="92">
        <f>F33</f>
        <v>0</v>
      </c>
      <c r="G35" s="92">
        <f>G33</f>
        <v>0</v>
      </c>
    </row>
    <row r="36" ht="30" customHeight="1">
      <c r="A36" s="133" t="s">
        <v>45</v>
      </c>
    </row>
    <row r="37" ht="16.5" customHeight="1">
      <c r="A37" s="136" t="s">
        <v>46</v>
      </c>
    </row>
    <row r="38" ht="13.5" customHeight="1"/>
    <row r="39" ht="13.5" customHeight="1"/>
    <row r="40" ht="13.5" customHeight="1"/>
    <row r="41" ht="18" customHeight="1"/>
    <row r="42" ht="29.25" customHeight="1"/>
    <row r="43" ht="13.5" customHeight="1"/>
    <row r="44" ht="22.5" customHeight="1"/>
    <row r="45" ht="13.5" customHeight="1"/>
    <row r="46" ht="13.5" customHeight="1"/>
    <row r="47" ht="13.5" customHeight="1"/>
    <row r="48" ht="13.5" customHeight="1"/>
    <row r="49" ht="13.5" customHeight="1"/>
    <row r="50" ht="13.5" customHeight="1"/>
    <row r="51" ht="13.5" customHeight="1"/>
  </sheetData>
  <sheetProtection/>
  <mergeCells count="8">
    <mergeCell ref="A2:F2"/>
    <mergeCell ref="E4:F4"/>
    <mergeCell ref="A5:B5"/>
    <mergeCell ref="C5:G5"/>
    <mergeCell ref="D6:G6"/>
    <mergeCell ref="A6:A7"/>
    <mergeCell ref="B6:B7"/>
    <mergeCell ref="C6:C7"/>
  </mergeCells>
  <printOptions/>
  <pageMargins left="0.7" right="0.7" top="0.75" bottom="0.75" header="0.3" footer="0.3"/>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dimension ref="A1:F48"/>
  <sheetViews>
    <sheetView showGridLines="0" showZeros="0" workbookViewId="0" topLeftCell="A1">
      <selection activeCell="G38" sqref="G38"/>
    </sheetView>
  </sheetViews>
  <sheetFormatPr defaultColWidth="9.16015625" defaultRowHeight="12.75" customHeight="1"/>
  <cols>
    <col min="1" max="1" width="17.5" style="0" customWidth="1"/>
    <col min="2" max="2" width="52.66015625" style="0" customWidth="1"/>
    <col min="3" max="5" width="21.5" style="0" customWidth="1"/>
    <col min="6" max="6" width="12.5" style="0" bestFit="1" customWidth="1"/>
  </cols>
  <sheetData>
    <row r="1" spans="1:5" ht="14.25" customHeight="1">
      <c r="A1" s="193" t="s">
        <v>47</v>
      </c>
      <c r="B1" s="144"/>
      <c r="C1" s="144"/>
      <c r="D1" s="144"/>
      <c r="E1" s="144"/>
    </row>
    <row r="2" spans="1:6" ht="54" customHeight="1">
      <c r="A2" s="194" t="s">
        <v>48</v>
      </c>
      <c r="B2" s="69"/>
      <c r="C2" s="69"/>
      <c r="D2" s="69"/>
      <c r="E2" s="69"/>
      <c r="F2" s="214"/>
    </row>
    <row r="3" spans="2:5" s="195" customFormat="1" ht="23.25" customHeight="1">
      <c r="B3" s="176" t="s">
        <v>2</v>
      </c>
      <c r="C3" s="176"/>
      <c r="D3" s="176"/>
      <c r="E3" s="176"/>
    </row>
    <row r="4" spans="1:5" s="213" customFormat="1" ht="20.25" customHeight="1">
      <c r="A4" s="215" t="s">
        <v>49</v>
      </c>
      <c r="B4" s="198" t="s">
        <v>50</v>
      </c>
      <c r="C4" s="216" t="s">
        <v>6</v>
      </c>
      <c r="D4" s="217"/>
      <c r="E4" s="218"/>
    </row>
    <row r="5" spans="1:5" s="213" customFormat="1" ht="20.25" customHeight="1">
      <c r="A5" s="219"/>
      <c r="B5" s="202"/>
      <c r="C5" s="201" t="s">
        <v>51</v>
      </c>
      <c r="D5" s="201" t="s">
        <v>52</v>
      </c>
      <c r="E5" s="204" t="s">
        <v>53</v>
      </c>
    </row>
    <row r="6" spans="1:5" s="213" customFormat="1" ht="20.25" customHeight="1">
      <c r="A6" s="155"/>
      <c r="B6" s="83" t="s">
        <v>51</v>
      </c>
      <c r="C6" s="83">
        <f>D6+E6</f>
        <v>816.18</v>
      </c>
      <c r="D6" s="83">
        <v>526.29</v>
      </c>
      <c r="E6" s="84">
        <v>289.89</v>
      </c>
    </row>
    <row r="7" spans="1:5" s="213" customFormat="1" ht="20.25" customHeight="1">
      <c r="A7" s="206">
        <v>201</v>
      </c>
      <c r="B7" s="220" t="s">
        <v>54</v>
      </c>
      <c r="C7" s="83">
        <f aca="true" t="shared" si="0" ref="C7:C48">D7+E7</f>
        <v>278.5</v>
      </c>
      <c r="D7" s="86">
        <v>240.92</v>
      </c>
      <c r="E7" s="87">
        <v>37.58</v>
      </c>
    </row>
    <row r="8" spans="1:5" s="213" customFormat="1" ht="20.25" customHeight="1">
      <c r="A8" s="206">
        <v>20101</v>
      </c>
      <c r="B8" s="220" t="s">
        <v>55</v>
      </c>
      <c r="C8" s="83">
        <f t="shared" si="0"/>
        <v>30.51</v>
      </c>
      <c r="D8" s="86">
        <v>30.51</v>
      </c>
      <c r="E8" s="87"/>
    </row>
    <row r="9" spans="1:5" s="213" customFormat="1" ht="20.25" customHeight="1">
      <c r="A9" s="206">
        <v>2010101</v>
      </c>
      <c r="B9" s="220" t="s">
        <v>56</v>
      </c>
      <c r="C9" s="83">
        <f t="shared" si="0"/>
        <v>30.51</v>
      </c>
      <c r="D9" s="86">
        <v>30.51</v>
      </c>
      <c r="E9" s="87"/>
    </row>
    <row r="10" spans="1:5" s="213" customFormat="1" ht="20.25" customHeight="1">
      <c r="A10" s="206">
        <v>20103</v>
      </c>
      <c r="B10" s="220" t="s">
        <v>57</v>
      </c>
      <c r="C10" s="83">
        <f t="shared" si="0"/>
        <v>194.28</v>
      </c>
      <c r="D10" s="86">
        <v>163.35</v>
      </c>
      <c r="E10" s="87">
        <v>30.93</v>
      </c>
    </row>
    <row r="11" spans="1:5" s="213" customFormat="1" ht="20.25" customHeight="1">
      <c r="A11" s="206">
        <v>2010301</v>
      </c>
      <c r="B11" s="220" t="s">
        <v>56</v>
      </c>
      <c r="C11" s="83">
        <f t="shared" si="0"/>
        <v>194.28</v>
      </c>
      <c r="D11" s="86">
        <v>163.35</v>
      </c>
      <c r="E11" s="87">
        <v>30.93</v>
      </c>
    </row>
    <row r="12" spans="1:5" s="213" customFormat="1" ht="20.25" customHeight="1">
      <c r="A12" s="221">
        <v>20131</v>
      </c>
      <c r="B12" s="222" t="s">
        <v>58</v>
      </c>
      <c r="C12" s="83">
        <f t="shared" si="0"/>
        <v>44.01</v>
      </c>
      <c r="D12" s="86">
        <v>44.01</v>
      </c>
      <c r="E12" s="87"/>
    </row>
    <row r="13" spans="1:5" s="213" customFormat="1" ht="20.25" customHeight="1">
      <c r="A13" s="221">
        <v>2013101</v>
      </c>
      <c r="B13" s="160" t="s">
        <v>56</v>
      </c>
      <c r="C13" s="83">
        <f t="shared" si="0"/>
        <v>44.01</v>
      </c>
      <c r="D13" s="86">
        <v>44.01</v>
      </c>
      <c r="E13" s="87"/>
    </row>
    <row r="14" spans="1:5" s="213" customFormat="1" ht="20.25" customHeight="1">
      <c r="A14" s="221">
        <v>20136</v>
      </c>
      <c r="B14" s="160" t="s">
        <v>59</v>
      </c>
      <c r="C14" s="83">
        <f t="shared" si="0"/>
        <v>9.7</v>
      </c>
      <c r="D14" s="86">
        <f>1.65+1.4</f>
        <v>3.05</v>
      </c>
      <c r="E14" s="87">
        <v>6.65</v>
      </c>
    </row>
    <row r="15" spans="1:5" s="213" customFormat="1" ht="20.25" customHeight="1">
      <c r="A15" s="221">
        <v>2013699</v>
      </c>
      <c r="B15" s="160" t="s">
        <v>59</v>
      </c>
      <c r="C15" s="83">
        <f t="shared" si="0"/>
        <v>9.7</v>
      </c>
      <c r="D15" s="86">
        <f>1.65+1.4</f>
        <v>3.05</v>
      </c>
      <c r="E15" s="87">
        <v>6.65</v>
      </c>
    </row>
    <row r="16" spans="1:5" s="213" customFormat="1" ht="20.25" customHeight="1">
      <c r="A16" s="221">
        <v>203</v>
      </c>
      <c r="B16" s="160" t="s">
        <v>60</v>
      </c>
      <c r="C16" s="83">
        <f t="shared" si="0"/>
        <v>3</v>
      </c>
      <c r="D16" s="86"/>
      <c r="E16" s="87">
        <v>3</v>
      </c>
    </row>
    <row r="17" spans="1:5" s="213" customFormat="1" ht="20.25" customHeight="1">
      <c r="A17" s="221">
        <v>20306</v>
      </c>
      <c r="B17" s="160" t="s">
        <v>61</v>
      </c>
      <c r="C17" s="83">
        <f t="shared" si="0"/>
        <v>3</v>
      </c>
      <c r="D17" s="86"/>
      <c r="E17" s="87">
        <v>3</v>
      </c>
    </row>
    <row r="18" spans="1:5" s="213" customFormat="1" ht="20.25" customHeight="1">
      <c r="A18" s="221">
        <v>2030607</v>
      </c>
      <c r="B18" s="160" t="s">
        <v>62</v>
      </c>
      <c r="C18" s="83">
        <f t="shared" si="0"/>
        <v>3</v>
      </c>
      <c r="D18" s="86"/>
      <c r="E18" s="87">
        <v>3</v>
      </c>
    </row>
    <row r="19" spans="1:5" s="213" customFormat="1" ht="20.25" customHeight="1">
      <c r="A19" s="221">
        <v>207</v>
      </c>
      <c r="B19" s="160" t="s">
        <v>63</v>
      </c>
      <c r="C19" s="83">
        <f t="shared" si="0"/>
        <v>20.4</v>
      </c>
      <c r="D19" s="90">
        <v>20.4</v>
      </c>
      <c r="E19" s="87"/>
    </row>
    <row r="20" spans="1:5" s="213" customFormat="1" ht="20.25" customHeight="1">
      <c r="A20" s="221">
        <v>20701</v>
      </c>
      <c r="B20" s="160" t="s">
        <v>64</v>
      </c>
      <c r="C20" s="83">
        <f t="shared" si="0"/>
        <v>20.4</v>
      </c>
      <c r="D20" s="90">
        <v>20.4</v>
      </c>
      <c r="E20" s="87"/>
    </row>
    <row r="21" spans="1:5" s="213" customFormat="1" ht="20.25" customHeight="1">
      <c r="A21" s="221">
        <v>2070109</v>
      </c>
      <c r="B21" s="160" t="s">
        <v>65</v>
      </c>
      <c r="C21" s="83">
        <f t="shared" si="0"/>
        <v>20.4</v>
      </c>
      <c r="D21" s="90">
        <v>20.4</v>
      </c>
      <c r="E21" s="87"/>
    </row>
    <row r="22" spans="1:5" s="213" customFormat="1" ht="20.25" customHeight="1">
      <c r="A22" s="221">
        <v>208</v>
      </c>
      <c r="B22" s="222" t="s">
        <v>66</v>
      </c>
      <c r="C22" s="83">
        <f t="shared" si="0"/>
        <v>117.06</v>
      </c>
      <c r="D22" s="86">
        <v>95.02</v>
      </c>
      <c r="E22" s="91">
        <v>22.04</v>
      </c>
    </row>
    <row r="23" spans="1:5" s="213" customFormat="1" ht="20.25" customHeight="1">
      <c r="A23" s="221">
        <v>20801</v>
      </c>
      <c r="B23" s="222" t="s">
        <v>67</v>
      </c>
      <c r="C23" s="83">
        <f t="shared" si="0"/>
        <v>20.48</v>
      </c>
      <c r="D23" s="90">
        <v>20.48</v>
      </c>
      <c r="E23" s="91"/>
    </row>
    <row r="24" spans="1:5" s="213" customFormat="1" ht="20.25" customHeight="1">
      <c r="A24" s="221">
        <v>2080109</v>
      </c>
      <c r="B24" s="222" t="s">
        <v>68</v>
      </c>
      <c r="C24" s="83">
        <f t="shared" si="0"/>
        <v>20.48</v>
      </c>
      <c r="D24" s="90">
        <v>20.48</v>
      </c>
      <c r="E24" s="91"/>
    </row>
    <row r="25" spans="1:5" s="213" customFormat="1" ht="20.25" customHeight="1">
      <c r="A25" s="221">
        <v>20802</v>
      </c>
      <c r="B25" s="222" t="s">
        <v>69</v>
      </c>
      <c r="C25" s="83">
        <f t="shared" si="0"/>
        <v>22.04</v>
      </c>
      <c r="D25" s="86"/>
      <c r="E25" s="91">
        <v>22.04</v>
      </c>
    </row>
    <row r="26" spans="1:5" s="213" customFormat="1" ht="20.25" customHeight="1">
      <c r="A26" s="221">
        <v>2080208</v>
      </c>
      <c r="B26" s="222" t="s">
        <v>70</v>
      </c>
      <c r="C26" s="83">
        <f t="shared" si="0"/>
        <v>22.04</v>
      </c>
      <c r="D26" s="86"/>
      <c r="E26" s="91">
        <v>22.04</v>
      </c>
    </row>
    <row r="27" spans="1:5" s="213" customFormat="1" ht="20.25" customHeight="1">
      <c r="A27" s="221">
        <v>20805</v>
      </c>
      <c r="B27" s="222" t="s">
        <v>71</v>
      </c>
      <c r="C27" s="83">
        <f t="shared" si="0"/>
        <v>74.54</v>
      </c>
      <c r="D27" s="86">
        <v>74.54</v>
      </c>
      <c r="E27" s="91"/>
    </row>
    <row r="28" spans="1:5" s="213" customFormat="1" ht="20.25" customHeight="1">
      <c r="A28" s="221">
        <v>2080505</v>
      </c>
      <c r="B28" s="222" t="s">
        <v>72</v>
      </c>
      <c r="C28" s="83">
        <f t="shared" si="0"/>
        <v>48.36</v>
      </c>
      <c r="D28" s="90">
        <f>27.28+21.08</f>
        <v>48.36</v>
      </c>
      <c r="E28" s="91"/>
    </row>
    <row r="29" spans="1:5" s="213" customFormat="1" ht="20.25" customHeight="1">
      <c r="A29" s="221">
        <v>2080506</v>
      </c>
      <c r="B29" s="222" t="s">
        <v>73</v>
      </c>
      <c r="C29" s="83">
        <f t="shared" si="0"/>
        <v>24.18</v>
      </c>
      <c r="D29" s="90">
        <f>13.64+10.54</f>
        <v>24.18</v>
      </c>
      <c r="E29" s="91"/>
    </row>
    <row r="30" spans="1:5" s="213" customFormat="1" ht="20.25" customHeight="1">
      <c r="A30" s="221">
        <v>2080599</v>
      </c>
      <c r="B30" s="222" t="s">
        <v>74</v>
      </c>
      <c r="C30" s="83">
        <f t="shared" si="0"/>
        <v>2</v>
      </c>
      <c r="D30" s="90">
        <v>2</v>
      </c>
      <c r="E30" s="91"/>
    </row>
    <row r="31" spans="1:5" s="213" customFormat="1" ht="20.25" customHeight="1">
      <c r="A31" s="221">
        <v>210</v>
      </c>
      <c r="B31" s="222" t="s">
        <v>75</v>
      </c>
      <c r="C31" s="83">
        <f t="shared" si="0"/>
        <v>31.25</v>
      </c>
      <c r="D31" s="86">
        <v>31.25</v>
      </c>
      <c r="E31" s="91"/>
    </row>
    <row r="32" spans="1:5" s="213" customFormat="1" ht="20.25" customHeight="1">
      <c r="A32" s="223">
        <v>21011</v>
      </c>
      <c r="B32" s="222" t="s">
        <v>76</v>
      </c>
      <c r="C32" s="83">
        <f t="shared" si="0"/>
        <v>31.25</v>
      </c>
      <c r="D32" s="90">
        <v>31.25</v>
      </c>
      <c r="E32" s="91"/>
    </row>
    <row r="33" spans="1:5" s="213" customFormat="1" ht="20.25" customHeight="1">
      <c r="A33" s="223">
        <v>2101101</v>
      </c>
      <c r="B33" s="222" t="s">
        <v>77</v>
      </c>
      <c r="C33" s="83">
        <f t="shared" si="0"/>
        <v>17.16</v>
      </c>
      <c r="D33" s="90">
        <v>17.16</v>
      </c>
      <c r="E33" s="91"/>
    </row>
    <row r="34" spans="1:5" s="213" customFormat="1" ht="20.25" customHeight="1">
      <c r="A34" s="223">
        <v>2101102</v>
      </c>
      <c r="B34" s="224" t="s">
        <v>78</v>
      </c>
      <c r="C34" s="83">
        <f t="shared" si="0"/>
        <v>13.18</v>
      </c>
      <c r="D34" s="95">
        <v>13.18</v>
      </c>
      <c r="E34" s="91"/>
    </row>
    <row r="35" spans="1:5" s="213" customFormat="1" ht="20.25" customHeight="1">
      <c r="A35" s="223">
        <v>2101199</v>
      </c>
      <c r="B35" s="222" t="s">
        <v>79</v>
      </c>
      <c r="C35" s="83">
        <f t="shared" si="0"/>
        <v>0.91</v>
      </c>
      <c r="D35" s="95">
        <f>0.51+0.4</f>
        <v>0.91</v>
      </c>
      <c r="E35" s="91"/>
    </row>
    <row r="36" spans="1:5" s="213" customFormat="1" ht="20.25" customHeight="1">
      <c r="A36" s="223">
        <v>212</v>
      </c>
      <c r="B36" s="222" t="s">
        <v>80</v>
      </c>
      <c r="C36" s="83">
        <f t="shared" si="0"/>
        <v>30</v>
      </c>
      <c r="D36" s="96"/>
      <c r="E36" s="91">
        <v>30</v>
      </c>
    </row>
    <row r="37" spans="1:5" s="213" customFormat="1" ht="20.25" customHeight="1">
      <c r="A37" s="223">
        <v>21205</v>
      </c>
      <c r="B37" s="222" t="s">
        <v>81</v>
      </c>
      <c r="C37" s="83">
        <f t="shared" si="0"/>
        <v>30</v>
      </c>
      <c r="D37" s="96"/>
      <c r="E37" s="91">
        <v>30</v>
      </c>
    </row>
    <row r="38" spans="1:5" s="213" customFormat="1" ht="20.25" customHeight="1">
      <c r="A38" s="223">
        <v>2120501</v>
      </c>
      <c r="B38" s="222" t="s">
        <v>82</v>
      </c>
      <c r="C38" s="83">
        <f t="shared" si="0"/>
        <v>30</v>
      </c>
      <c r="D38" s="86"/>
      <c r="E38" s="91">
        <v>30</v>
      </c>
    </row>
    <row r="39" spans="1:5" s="213" customFormat="1" ht="20.25" customHeight="1">
      <c r="A39" s="223">
        <v>213</v>
      </c>
      <c r="B39" s="222" t="s">
        <v>83</v>
      </c>
      <c r="C39" s="83">
        <f t="shared" si="0"/>
        <v>299.70000000000005</v>
      </c>
      <c r="D39" s="86">
        <v>102.43</v>
      </c>
      <c r="E39" s="90">
        <v>197.27</v>
      </c>
    </row>
    <row r="40" spans="1:5" s="213" customFormat="1" ht="20.25" customHeight="1">
      <c r="A40" s="223">
        <v>21301</v>
      </c>
      <c r="B40" s="224" t="s">
        <v>84</v>
      </c>
      <c r="C40" s="83">
        <f t="shared" si="0"/>
        <v>102.43</v>
      </c>
      <c r="D40" s="90">
        <v>102.43</v>
      </c>
      <c r="E40" s="90"/>
    </row>
    <row r="41" spans="1:5" s="213" customFormat="1" ht="20.25" customHeight="1">
      <c r="A41" s="223">
        <v>2130104</v>
      </c>
      <c r="B41" s="224" t="s">
        <v>85</v>
      </c>
      <c r="C41" s="83">
        <f t="shared" si="0"/>
        <v>102.43</v>
      </c>
      <c r="D41" s="90">
        <v>102.43</v>
      </c>
      <c r="E41" s="90"/>
    </row>
    <row r="42" spans="1:5" s="213" customFormat="1" ht="20.25" customHeight="1">
      <c r="A42" s="223">
        <v>21305</v>
      </c>
      <c r="B42" s="222" t="s">
        <v>86</v>
      </c>
      <c r="C42" s="83">
        <f t="shared" si="0"/>
        <v>9</v>
      </c>
      <c r="D42" s="86"/>
      <c r="E42" s="90">
        <v>9</v>
      </c>
    </row>
    <row r="43" spans="1:5" s="213" customFormat="1" ht="20.25" customHeight="1">
      <c r="A43" s="223">
        <v>2130599</v>
      </c>
      <c r="B43" s="222" t="s">
        <v>87</v>
      </c>
      <c r="C43" s="83">
        <f t="shared" si="0"/>
        <v>9</v>
      </c>
      <c r="D43" s="86"/>
      <c r="E43" s="90">
        <v>9</v>
      </c>
    </row>
    <row r="44" spans="1:5" s="213" customFormat="1" ht="20.25" customHeight="1">
      <c r="A44" s="223">
        <v>21307</v>
      </c>
      <c r="B44" s="222" t="s">
        <v>88</v>
      </c>
      <c r="C44" s="83">
        <f t="shared" si="0"/>
        <v>188.27</v>
      </c>
      <c r="D44" s="86"/>
      <c r="E44" s="90">
        <v>188.27</v>
      </c>
    </row>
    <row r="45" spans="1:5" s="213" customFormat="1" ht="20.25" customHeight="1">
      <c r="A45" s="223">
        <v>2130705</v>
      </c>
      <c r="B45" s="222" t="s">
        <v>89</v>
      </c>
      <c r="C45" s="83">
        <f t="shared" si="0"/>
        <v>188.27</v>
      </c>
      <c r="D45" s="86"/>
      <c r="E45" s="90">
        <v>188.27</v>
      </c>
    </row>
    <row r="46" spans="1:5" s="213" customFormat="1" ht="20.25" customHeight="1">
      <c r="A46" s="223">
        <v>221</v>
      </c>
      <c r="B46" s="222" t="s">
        <v>90</v>
      </c>
      <c r="C46" s="83">
        <f t="shared" si="0"/>
        <v>36.27</v>
      </c>
      <c r="D46" s="90">
        <v>36.27</v>
      </c>
      <c r="E46" s="91"/>
    </row>
    <row r="47" spans="1:5" s="213" customFormat="1" ht="20.25" customHeight="1">
      <c r="A47" s="223">
        <v>22102</v>
      </c>
      <c r="B47" s="225" t="s">
        <v>91</v>
      </c>
      <c r="C47" s="83">
        <f t="shared" si="0"/>
        <v>36.27</v>
      </c>
      <c r="D47" s="90">
        <v>36.27</v>
      </c>
      <c r="E47" s="91"/>
    </row>
    <row r="48" spans="1:5" s="213" customFormat="1" ht="20.25" customHeight="1">
      <c r="A48" s="223">
        <v>2210201</v>
      </c>
      <c r="B48" s="225" t="s">
        <v>92</v>
      </c>
      <c r="C48" s="83">
        <f t="shared" si="0"/>
        <v>36.27</v>
      </c>
      <c r="D48" s="90">
        <v>36.27</v>
      </c>
      <c r="E48" s="91"/>
    </row>
  </sheetData>
  <sheetProtection/>
  <mergeCells count="6">
    <mergeCell ref="A1:E1"/>
    <mergeCell ref="A2:E2"/>
    <mergeCell ref="B3:E3"/>
    <mergeCell ref="C4:E4"/>
    <mergeCell ref="A4:A5"/>
    <mergeCell ref="B4:B5"/>
  </mergeCells>
  <printOptions horizontalCentered="1"/>
  <pageMargins left="0.47" right="0.37" top="0.45999999999999996" bottom="0.36" header="0.41" footer="0.2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F56"/>
  <sheetViews>
    <sheetView workbookViewId="0" topLeftCell="A38">
      <selection activeCell="A2" sqref="A2:F2"/>
    </sheetView>
  </sheetViews>
  <sheetFormatPr defaultColWidth="9.33203125" defaultRowHeight="11.25"/>
  <cols>
    <col min="1" max="1" width="7.83203125" style="0" customWidth="1"/>
    <col min="2" max="2" width="22.83203125" style="0" customWidth="1"/>
    <col min="3" max="3" width="55.83203125" style="0" customWidth="1"/>
    <col min="4" max="4" width="10.33203125" style="0" customWidth="1"/>
    <col min="5" max="5" width="18.66015625" style="0" customWidth="1"/>
    <col min="6" max="6" width="16.33203125" style="0" customWidth="1"/>
  </cols>
  <sheetData>
    <row r="1" spans="1:4" ht="18">
      <c r="A1" s="193" t="s">
        <v>93</v>
      </c>
      <c r="B1" s="144"/>
      <c r="C1" s="144"/>
      <c r="D1" s="144"/>
    </row>
    <row r="2" spans="1:6" ht="94.5" customHeight="1">
      <c r="A2" s="194" t="s">
        <v>94</v>
      </c>
      <c r="B2" s="194"/>
      <c r="C2" s="194"/>
      <c r="D2" s="194"/>
      <c r="E2" s="194"/>
      <c r="F2" s="194"/>
    </row>
    <row r="3" spans="1:6" ht="18.75">
      <c r="A3" s="195"/>
      <c r="B3" s="195"/>
      <c r="C3" s="176" t="s">
        <v>2</v>
      </c>
      <c r="D3" s="176"/>
      <c r="E3" s="176"/>
      <c r="F3" s="176"/>
    </row>
    <row r="4" spans="1:6" ht="18.75" customHeight="1">
      <c r="A4" s="196" t="s">
        <v>49</v>
      </c>
      <c r="B4" s="197"/>
      <c r="C4" s="198" t="s">
        <v>95</v>
      </c>
      <c r="D4" s="197" t="s">
        <v>96</v>
      </c>
      <c r="E4" s="197"/>
      <c r="F4" s="199"/>
    </row>
    <row r="5" spans="1:6" ht="23.25" customHeight="1">
      <c r="A5" s="200" t="s">
        <v>97</v>
      </c>
      <c r="B5" s="201" t="s">
        <v>98</v>
      </c>
      <c r="C5" s="202"/>
      <c r="D5" s="203" t="s">
        <v>51</v>
      </c>
      <c r="E5" s="201" t="s">
        <v>99</v>
      </c>
      <c r="F5" s="204" t="s">
        <v>100</v>
      </c>
    </row>
    <row r="6" spans="1:6" ht="14.25">
      <c r="A6" s="155">
        <v>301</v>
      </c>
      <c r="B6" s="83"/>
      <c r="C6" s="205" t="s">
        <v>101</v>
      </c>
      <c r="D6" s="83">
        <f aca="true" t="shared" si="0" ref="D6:D13">SUM(E6:F6)</f>
        <v>428.27</v>
      </c>
      <c r="E6" s="88">
        <f>SUM(E7:E18)</f>
        <v>428.27</v>
      </c>
      <c r="F6" s="88">
        <f>SUM(F7:F12)</f>
        <v>0</v>
      </c>
    </row>
    <row r="7" spans="1:6" ht="14.25">
      <c r="A7" s="206"/>
      <c r="B7" s="207">
        <v>30101</v>
      </c>
      <c r="C7" s="208" t="s">
        <v>102</v>
      </c>
      <c r="D7" s="83">
        <f t="shared" si="0"/>
        <v>83.2</v>
      </c>
      <c r="E7" s="88">
        <v>83.2</v>
      </c>
      <c r="F7" s="89"/>
    </row>
    <row r="8" spans="1:6" ht="14.25">
      <c r="A8" s="206"/>
      <c r="B8" s="207">
        <v>30102</v>
      </c>
      <c r="C8" s="208" t="s">
        <v>103</v>
      </c>
      <c r="D8" s="83">
        <f t="shared" si="0"/>
        <v>101.05</v>
      </c>
      <c r="E8" s="209">
        <v>101.05</v>
      </c>
      <c r="F8" s="89"/>
    </row>
    <row r="9" spans="1:6" ht="14.25">
      <c r="A9" s="206"/>
      <c r="B9" s="207">
        <v>30103</v>
      </c>
      <c r="C9" s="208" t="s">
        <v>104</v>
      </c>
      <c r="D9" s="83">
        <f t="shared" si="0"/>
        <v>54.98</v>
      </c>
      <c r="E9" s="88">
        <v>54.98</v>
      </c>
      <c r="F9" s="89"/>
    </row>
    <row r="10" spans="1:6" ht="14.25">
      <c r="A10" s="206"/>
      <c r="B10" s="207">
        <v>30107</v>
      </c>
      <c r="C10" s="208" t="s">
        <v>105</v>
      </c>
      <c r="D10" s="83">
        <f t="shared" si="0"/>
        <v>48.98</v>
      </c>
      <c r="E10" s="88">
        <v>48.98</v>
      </c>
      <c r="F10" s="89"/>
    </row>
    <row r="11" spans="1:6" ht="14.25">
      <c r="A11" s="206"/>
      <c r="B11" s="207">
        <v>30108</v>
      </c>
      <c r="C11" s="208" t="s">
        <v>106</v>
      </c>
      <c r="D11" s="83">
        <f t="shared" si="0"/>
        <v>48.36</v>
      </c>
      <c r="E11" s="88">
        <f>27.28+21.08</f>
        <v>48.36</v>
      </c>
      <c r="F11" s="89"/>
    </row>
    <row r="12" spans="1:6" ht="14.25">
      <c r="A12" s="155"/>
      <c r="B12" s="207">
        <v>30109</v>
      </c>
      <c r="C12" s="208" t="s">
        <v>107</v>
      </c>
      <c r="D12" s="83">
        <f t="shared" si="0"/>
        <v>24.18</v>
      </c>
      <c r="E12" s="88">
        <f>13.64+10.54</f>
        <v>24.18</v>
      </c>
      <c r="F12" s="89"/>
    </row>
    <row r="13" spans="1:6" ht="14.25">
      <c r="A13" s="155"/>
      <c r="B13" s="207">
        <v>30110</v>
      </c>
      <c r="C13" s="208" t="s">
        <v>108</v>
      </c>
      <c r="D13" s="83">
        <f t="shared" si="0"/>
        <v>30.23</v>
      </c>
      <c r="E13" s="88">
        <f>17.05+13.18</f>
        <v>30.23</v>
      </c>
      <c r="F13" s="88"/>
    </row>
    <row r="14" spans="1:6" ht="14.25">
      <c r="A14" s="155"/>
      <c r="B14" s="207">
        <v>30111</v>
      </c>
      <c r="C14" s="208" t="s">
        <v>109</v>
      </c>
      <c r="D14" s="83"/>
      <c r="E14" s="88"/>
      <c r="F14" s="88"/>
    </row>
    <row r="15" spans="1:6" ht="14.25">
      <c r="A15" s="155"/>
      <c r="B15" s="207">
        <v>30112</v>
      </c>
      <c r="C15" s="208" t="s">
        <v>110</v>
      </c>
      <c r="D15" s="83"/>
      <c r="E15" s="88">
        <f>0.63+0.39</f>
        <v>1.02</v>
      </c>
      <c r="F15" s="88"/>
    </row>
    <row r="16" spans="1:6" ht="14.25">
      <c r="A16" s="155"/>
      <c r="B16" s="207">
        <v>30113</v>
      </c>
      <c r="C16" s="208" t="s">
        <v>111</v>
      </c>
      <c r="D16" s="83"/>
      <c r="E16" s="88">
        <f>20.46+15.81</f>
        <v>36.27</v>
      </c>
      <c r="F16" s="88"/>
    </row>
    <row r="17" spans="1:6" ht="14.25">
      <c r="A17" s="155"/>
      <c r="B17" s="207">
        <v>30114</v>
      </c>
      <c r="C17" s="208" t="s">
        <v>112</v>
      </c>
      <c r="D17" s="83"/>
      <c r="E17" s="88"/>
      <c r="F17" s="88"/>
    </row>
    <row r="18" spans="1:6" ht="14.25">
      <c r="A18" s="155"/>
      <c r="B18" s="207">
        <v>30199</v>
      </c>
      <c r="C18" s="208" t="s">
        <v>113</v>
      </c>
      <c r="D18" s="83"/>
      <c r="E18" s="88"/>
      <c r="F18" s="88"/>
    </row>
    <row r="19" spans="1:6" ht="14.25">
      <c r="A19" s="206">
        <v>302</v>
      </c>
      <c r="B19" s="210"/>
      <c r="C19" s="211" t="s">
        <v>114</v>
      </c>
      <c r="D19" s="83">
        <f aca="true" t="shared" si="1" ref="D19:D49">SUM(E19:F19)</f>
        <v>83.94000000000001</v>
      </c>
      <c r="E19" s="88">
        <f>SUM(E20:E47)</f>
        <v>0</v>
      </c>
      <c r="F19" s="88">
        <f>SUM(F20:F47)</f>
        <v>83.94000000000001</v>
      </c>
    </row>
    <row r="20" spans="1:6" ht="14.25">
      <c r="A20" s="155"/>
      <c r="B20" s="210" t="s">
        <v>115</v>
      </c>
      <c r="C20" s="212" t="s">
        <v>116</v>
      </c>
      <c r="D20" s="83">
        <f t="shared" si="1"/>
        <v>15</v>
      </c>
      <c r="E20" s="88"/>
      <c r="F20" s="89">
        <v>15</v>
      </c>
    </row>
    <row r="21" spans="1:6" ht="14.25">
      <c r="A21" s="155"/>
      <c r="B21" s="210" t="s">
        <v>117</v>
      </c>
      <c r="C21" s="212" t="s">
        <v>118</v>
      </c>
      <c r="D21" s="83">
        <f t="shared" si="1"/>
        <v>0</v>
      </c>
      <c r="E21" s="88"/>
      <c r="F21" s="89"/>
    </row>
    <row r="22" spans="1:6" ht="14.25">
      <c r="A22" s="155"/>
      <c r="B22" s="210" t="s">
        <v>119</v>
      </c>
      <c r="C22" s="212" t="s">
        <v>120</v>
      </c>
      <c r="D22" s="83">
        <f t="shared" si="1"/>
        <v>0</v>
      </c>
      <c r="E22" s="88"/>
      <c r="F22" s="89"/>
    </row>
    <row r="23" spans="1:6" ht="14.25">
      <c r="A23" s="155"/>
      <c r="B23" s="210" t="s">
        <v>121</v>
      </c>
      <c r="C23" s="212" t="s">
        <v>122</v>
      </c>
      <c r="D23" s="83">
        <f t="shared" si="1"/>
        <v>0</v>
      </c>
      <c r="E23" s="88"/>
      <c r="F23" s="89"/>
    </row>
    <row r="24" spans="1:6" ht="14.25">
      <c r="A24" s="155"/>
      <c r="B24" s="210" t="s">
        <v>123</v>
      </c>
      <c r="C24" s="212" t="s">
        <v>124</v>
      </c>
      <c r="D24" s="83">
        <f t="shared" si="1"/>
        <v>0</v>
      </c>
      <c r="E24" s="88"/>
      <c r="F24" s="89"/>
    </row>
    <row r="25" spans="1:6" ht="14.25">
      <c r="A25" s="155"/>
      <c r="B25" s="210" t="s">
        <v>125</v>
      </c>
      <c r="C25" s="212" t="s">
        <v>126</v>
      </c>
      <c r="D25" s="83">
        <f t="shared" si="1"/>
        <v>10</v>
      </c>
      <c r="E25" s="88"/>
      <c r="F25" s="89">
        <v>10</v>
      </c>
    </row>
    <row r="26" spans="1:6" ht="14.25">
      <c r="A26" s="155"/>
      <c r="B26" s="210" t="s">
        <v>127</v>
      </c>
      <c r="C26" s="212" t="s">
        <v>128</v>
      </c>
      <c r="D26" s="83">
        <f t="shared" si="1"/>
        <v>0</v>
      </c>
      <c r="E26" s="88"/>
      <c r="F26" s="89"/>
    </row>
    <row r="27" spans="1:6" ht="14.25">
      <c r="A27" s="155"/>
      <c r="B27" s="210" t="s">
        <v>129</v>
      </c>
      <c r="C27" s="212" t="s">
        <v>130</v>
      </c>
      <c r="D27" s="83">
        <f t="shared" si="1"/>
        <v>0</v>
      </c>
      <c r="E27" s="88"/>
      <c r="F27" s="89"/>
    </row>
    <row r="28" spans="1:6" ht="14.25">
      <c r="A28" s="155"/>
      <c r="B28" s="210" t="s">
        <v>131</v>
      </c>
      <c r="C28" s="212" t="s">
        <v>132</v>
      </c>
      <c r="D28" s="83">
        <f t="shared" si="1"/>
        <v>0</v>
      </c>
      <c r="E28" s="88"/>
      <c r="F28" s="89"/>
    </row>
    <row r="29" spans="1:6" ht="14.25">
      <c r="A29" s="155"/>
      <c r="B29" s="210" t="s">
        <v>133</v>
      </c>
      <c r="C29" s="212" t="s">
        <v>134</v>
      </c>
      <c r="D29" s="83">
        <f t="shared" si="1"/>
        <v>5</v>
      </c>
      <c r="E29" s="88"/>
      <c r="F29" s="89">
        <v>5</v>
      </c>
    </row>
    <row r="30" spans="1:6" ht="14.25">
      <c r="A30" s="155"/>
      <c r="B30" s="210" t="s">
        <v>135</v>
      </c>
      <c r="C30" s="212" t="s">
        <v>136</v>
      </c>
      <c r="D30" s="83">
        <f t="shared" si="1"/>
        <v>0</v>
      </c>
      <c r="E30" s="88"/>
      <c r="F30" s="89"/>
    </row>
    <row r="31" spans="1:6" ht="14.25">
      <c r="A31" s="155"/>
      <c r="B31" s="210" t="s">
        <v>137</v>
      </c>
      <c r="C31" s="212" t="s">
        <v>138</v>
      </c>
      <c r="D31" s="83">
        <f t="shared" si="1"/>
        <v>0</v>
      </c>
      <c r="E31" s="88"/>
      <c r="F31" s="89"/>
    </row>
    <row r="32" spans="1:6" ht="14.25">
      <c r="A32" s="155"/>
      <c r="B32" s="210" t="s">
        <v>139</v>
      </c>
      <c r="C32" s="212" t="s">
        <v>140</v>
      </c>
      <c r="D32" s="83">
        <f t="shared" si="1"/>
        <v>0</v>
      </c>
      <c r="E32" s="88"/>
      <c r="F32" s="89"/>
    </row>
    <row r="33" spans="1:6" ht="14.25">
      <c r="A33" s="155"/>
      <c r="B33" s="210" t="s">
        <v>141</v>
      </c>
      <c r="C33" s="212" t="s">
        <v>142</v>
      </c>
      <c r="D33" s="83">
        <f t="shared" si="1"/>
        <v>0</v>
      </c>
      <c r="E33" s="88"/>
      <c r="F33" s="89"/>
    </row>
    <row r="34" spans="1:6" ht="14.25">
      <c r="A34" s="155"/>
      <c r="B34" s="210" t="s">
        <v>143</v>
      </c>
      <c r="C34" s="212" t="s">
        <v>144</v>
      </c>
      <c r="D34" s="83">
        <f t="shared" si="1"/>
        <v>0</v>
      </c>
      <c r="E34" s="88"/>
      <c r="F34" s="89"/>
    </row>
    <row r="35" spans="1:6" ht="14.25">
      <c r="A35" s="155"/>
      <c r="B35" s="210" t="s">
        <v>145</v>
      </c>
      <c r="C35" s="212" t="s">
        <v>146</v>
      </c>
      <c r="D35" s="83">
        <f t="shared" si="1"/>
        <v>20</v>
      </c>
      <c r="E35" s="88"/>
      <c r="F35" s="89">
        <v>20</v>
      </c>
    </row>
    <row r="36" spans="1:6" ht="14.25">
      <c r="A36" s="155"/>
      <c r="B36" s="210" t="s">
        <v>147</v>
      </c>
      <c r="C36" s="212" t="s">
        <v>148</v>
      </c>
      <c r="D36" s="83">
        <f t="shared" si="1"/>
        <v>0</v>
      </c>
      <c r="E36" s="88"/>
      <c r="F36" s="89"/>
    </row>
    <row r="37" spans="1:6" ht="14.25">
      <c r="A37" s="155"/>
      <c r="B37" s="210" t="s">
        <v>149</v>
      </c>
      <c r="C37" s="212" t="s">
        <v>150</v>
      </c>
      <c r="D37" s="83">
        <f t="shared" si="1"/>
        <v>0</v>
      </c>
      <c r="E37" s="88"/>
      <c r="F37" s="89"/>
    </row>
    <row r="38" spans="1:6" ht="14.25">
      <c r="A38" s="155"/>
      <c r="B38" s="210" t="s">
        <v>151</v>
      </c>
      <c r="C38" s="212" t="s">
        <v>152</v>
      </c>
      <c r="D38" s="83">
        <f t="shared" si="1"/>
        <v>0</v>
      </c>
      <c r="E38" s="88"/>
      <c r="F38" s="89"/>
    </row>
    <row r="39" spans="1:6" ht="14.25">
      <c r="A39" s="155"/>
      <c r="B39" s="210" t="s">
        <v>153</v>
      </c>
      <c r="C39" s="212" t="s">
        <v>154</v>
      </c>
      <c r="D39" s="83">
        <f t="shared" si="1"/>
        <v>0</v>
      </c>
      <c r="E39" s="88"/>
      <c r="F39" s="89"/>
    </row>
    <row r="40" spans="1:6" ht="14.25">
      <c r="A40" s="155"/>
      <c r="B40" s="210" t="s">
        <v>155</v>
      </c>
      <c r="C40" s="212" t="s">
        <v>156</v>
      </c>
      <c r="D40" s="83">
        <f t="shared" si="1"/>
        <v>0</v>
      </c>
      <c r="E40" s="88"/>
      <c r="F40" s="89"/>
    </row>
    <row r="41" spans="1:6" ht="14.25">
      <c r="A41" s="155"/>
      <c r="B41" s="210" t="s">
        <v>157</v>
      </c>
      <c r="C41" s="212" t="s">
        <v>158</v>
      </c>
      <c r="D41" s="83">
        <f t="shared" si="1"/>
        <v>0</v>
      </c>
      <c r="E41" s="88"/>
      <c r="F41" s="89"/>
    </row>
    <row r="42" spans="1:6" ht="14.25">
      <c r="A42" s="206"/>
      <c r="B42" s="210" t="s">
        <v>159</v>
      </c>
      <c r="C42" s="212" t="s">
        <v>160</v>
      </c>
      <c r="D42" s="83">
        <f t="shared" si="1"/>
        <v>3.63</v>
      </c>
      <c r="E42" s="88"/>
      <c r="F42" s="89">
        <f>2.05+1.58</f>
        <v>3.63</v>
      </c>
    </row>
    <row r="43" spans="1:6" ht="14.25">
      <c r="A43" s="206"/>
      <c r="B43" s="210" t="s">
        <v>161</v>
      </c>
      <c r="C43" s="212" t="s">
        <v>162</v>
      </c>
      <c r="D43" s="83">
        <f t="shared" si="1"/>
        <v>3.05</v>
      </c>
      <c r="E43" s="88"/>
      <c r="F43" s="89">
        <f>1.65+1.4</f>
        <v>3.05</v>
      </c>
    </row>
    <row r="44" spans="1:6" ht="14.25">
      <c r="A44" s="206"/>
      <c r="B44" s="210" t="s">
        <v>163</v>
      </c>
      <c r="C44" s="212" t="s">
        <v>164</v>
      </c>
      <c r="D44" s="83">
        <f t="shared" si="1"/>
        <v>8</v>
      </c>
      <c r="E44" s="88"/>
      <c r="F44" s="89">
        <v>8</v>
      </c>
    </row>
    <row r="45" spans="1:6" ht="14.25">
      <c r="A45" s="206"/>
      <c r="B45" s="210" t="s">
        <v>165</v>
      </c>
      <c r="C45" s="212" t="s">
        <v>166</v>
      </c>
      <c r="D45" s="83">
        <f t="shared" si="1"/>
        <v>19.26</v>
      </c>
      <c r="E45" s="88"/>
      <c r="F45" s="89">
        <v>19.26</v>
      </c>
    </row>
    <row r="46" spans="1:6" ht="14.25">
      <c r="A46" s="206"/>
      <c r="B46" s="210" t="s">
        <v>167</v>
      </c>
      <c r="C46" s="212" t="s">
        <v>168</v>
      </c>
      <c r="D46" s="83">
        <f t="shared" si="1"/>
        <v>0</v>
      </c>
      <c r="E46" s="88"/>
      <c r="F46" s="89"/>
    </row>
    <row r="47" spans="1:6" ht="14.25">
      <c r="A47" s="206"/>
      <c r="B47" s="210" t="s">
        <v>169</v>
      </c>
      <c r="C47" s="212" t="s">
        <v>170</v>
      </c>
      <c r="D47" s="83">
        <f t="shared" si="1"/>
        <v>0</v>
      </c>
      <c r="E47" s="88"/>
      <c r="F47" s="89"/>
    </row>
    <row r="48" spans="1:6" ht="14.25">
      <c r="A48" s="206">
        <v>303</v>
      </c>
      <c r="B48" s="210"/>
      <c r="C48" s="211" t="s">
        <v>171</v>
      </c>
      <c r="D48" s="83">
        <f t="shared" si="1"/>
        <v>14.08</v>
      </c>
      <c r="E48" s="88">
        <v>14.08</v>
      </c>
      <c r="F48" s="89"/>
    </row>
    <row r="49" spans="1:6" ht="14.25">
      <c r="A49" s="206"/>
      <c r="B49" s="210" t="s">
        <v>172</v>
      </c>
      <c r="C49" s="212" t="s">
        <v>173</v>
      </c>
      <c r="D49" s="83">
        <f t="shared" si="1"/>
        <v>12.08</v>
      </c>
      <c r="E49" s="88">
        <v>12.08</v>
      </c>
      <c r="F49" s="89"/>
    </row>
    <row r="50" spans="1:6" ht="21" customHeight="1">
      <c r="A50" s="209"/>
      <c r="B50" s="210" t="s">
        <v>174</v>
      </c>
      <c r="C50" s="212" t="s">
        <v>175</v>
      </c>
      <c r="D50" s="88"/>
      <c r="E50" s="88"/>
      <c r="F50" s="88"/>
    </row>
    <row r="51" spans="1:6" ht="14.25">
      <c r="A51" s="209"/>
      <c r="B51" s="210" t="s">
        <v>176</v>
      </c>
      <c r="C51" s="212" t="s">
        <v>112</v>
      </c>
      <c r="D51" s="88"/>
      <c r="E51" s="88"/>
      <c r="F51" s="88"/>
    </row>
    <row r="52" spans="1:6" ht="14.25">
      <c r="A52" s="88"/>
      <c r="B52" s="210" t="s">
        <v>177</v>
      </c>
      <c r="C52" s="212" t="s">
        <v>178</v>
      </c>
      <c r="D52" s="88"/>
      <c r="E52" s="88"/>
      <c r="F52" s="88"/>
    </row>
    <row r="53" spans="1:6" ht="14.25">
      <c r="A53" s="88"/>
      <c r="B53" s="210" t="s">
        <v>179</v>
      </c>
      <c r="C53" s="212" t="s">
        <v>180</v>
      </c>
      <c r="D53" s="88"/>
      <c r="E53" s="88"/>
      <c r="F53" s="88"/>
    </row>
    <row r="54" spans="1:6" ht="14.25">
      <c r="A54" s="88"/>
      <c r="B54" s="210" t="s">
        <v>181</v>
      </c>
      <c r="C54" s="212" t="s">
        <v>182</v>
      </c>
      <c r="D54" s="88"/>
      <c r="E54" s="88"/>
      <c r="F54" s="88"/>
    </row>
    <row r="55" spans="1:6" ht="14.25">
      <c r="A55" s="88"/>
      <c r="B55" s="210" t="s">
        <v>183</v>
      </c>
      <c r="C55" s="212" t="s">
        <v>184</v>
      </c>
      <c r="D55" s="88">
        <v>2</v>
      </c>
      <c r="E55" s="88">
        <v>2</v>
      </c>
      <c r="F55" s="88"/>
    </row>
    <row r="56" ht="11.25">
      <c r="A56" s="107" t="s">
        <v>185</v>
      </c>
    </row>
  </sheetData>
  <sheetProtection/>
  <mergeCells count="6">
    <mergeCell ref="A1:D1"/>
    <mergeCell ref="A2:F2"/>
    <mergeCell ref="C3:F3"/>
    <mergeCell ref="A4:B4"/>
    <mergeCell ref="D4:F4"/>
    <mergeCell ref="C4:C5"/>
  </mergeCells>
  <printOptions/>
  <pageMargins left="0.7" right="0.7" top="0.75" bottom="0.75" header="0.3" footer="0.3"/>
  <pageSetup orientation="portrait" paperSize="9"/>
  <legacyDrawing r:id="rId2"/>
</worksheet>
</file>

<file path=xl/worksheets/sheet6.xml><?xml version="1.0" encoding="utf-8"?>
<worksheet xmlns="http://schemas.openxmlformats.org/spreadsheetml/2006/main" xmlns:r="http://schemas.openxmlformats.org/officeDocument/2006/relationships">
  <dimension ref="A1:G7"/>
  <sheetViews>
    <sheetView workbookViewId="0" topLeftCell="A1">
      <selection activeCell="A2" sqref="A2:F2"/>
    </sheetView>
  </sheetViews>
  <sheetFormatPr defaultColWidth="9.33203125" defaultRowHeight="11.25"/>
  <cols>
    <col min="1" max="1" width="42.83203125" style="0" customWidth="1"/>
    <col min="2" max="2" width="30.83203125" style="0" customWidth="1"/>
    <col min="3" max="3" width="25.66015625" style="0" customWidth="1"/>
    <col min="4" max="4" width="14.83203125" style="0" customWidth="1"/>
    <col min="5" max="5" width="14" style="0" customWidth="1"/>
    <col min="6" max="6" width="20.16015625" style="0" customWidth="1"/>
  </cols>
  <sheetData>
    <row r="1" spans="1:2" s="172" customFormat="1" ht="24" customHeight="1">
      <c r="A1" s="59" t="s">
        <v>186</v>
      </c>
      <c r="B1" s="59"/>
    </row>
    <row r="2" spans="1:6" ht="69" customHeight="1">
      <c r="A2" s="174" t="s">
        <v>187</v>
      </c>
      <c r="B2" s="174"/>
      <c r="C2" s="174"/>
      <c r="D2" s="174"/>
      <c r="E2" s="174"/>
      <c r="F2" s="174"/>
    </row>
    <row r="3" spans="1:6" s="173" customFormat="1" ht="19.5" customHeight="1">
      <c r="A3" s="175"/>
      <c r="F3" s="176" t="s">
        <v>2</v>
      </c>
    </row>
    <row r="4" spans="1:7" ht="42" customHeight="1">
      <c r="A4" s="177" t="s">
        <v>6</v>
      </c>
      <c r="B4" s="177"/>
      <c r="C4" s="177"/>
      <c r="D4" s="177"/>
      <c r="E4" s="177"/>
      <c r="F4" s="177"/>
      <c r="G4" s="178"/>
    </row>
    <row r="5" spans="1:7" ht="42" customHeight="1">
      <c r="A5" s="179" t="s">
        <v>51</v>
      </c>
      <c r="B5" s="180" t="s">
        <v>188</v>
      </c>
      <c r="C5" s="181" t="s">
        <v>189</v>
      </c>
      <c r="D5" s="181"/>
      <c r="E5" s="182"/>
      <c r="F5" s="181" t="s">
        <v>190</v>
      </c>
      <c r="G5" s="178"/>
    </row>
    <row r="6" spans="1:7" ht="42" customHeight="1">
      <c r="A6" s="183"/>
      <c r="B6" s="184"/>
      <c r="C6" s="185" t="s">
        <v>9</v>
      </c>
      <c r="D6" s="186" t="s">
        <v>191</v>
      </c>
      <c r="E6" s="187" t="s">
        <v>192</v>
      </c>
      <c r="F6" s="188"/>
      <c r="G6" s="178"/>
    </row>
    <row r="7" spans="1:7" ht="42" customHeight="1">
      <c r="A7" s="189">
        <v>28</v>
      </c>
      <c r="B7" s="190"/>
      <c r="C7" s="191">
        <v>8</v>
      </c>
      <c r="D7" s="192"/>
      <c r="E7" s="189">
        <v>8</v>
      </c>
      <c r="F7" s="190">
        <v>20</v>
      </c>
      <c r="G7" s="178"/>
    </row>
    <row r="8" ht="20.25" customHeight="1"/>
    <row r="9" ht="20.25" customHeight="1"/>
    <row r="10" ht="20.25" customHeight="1"/>
    <row r="11" ht="20.25" customHeight="1"/>
    <row r="12" ht="20.25" customHeight="1"/>
    <row r="13" ht="20.25" customHeight="1"/>
    <row r="14" ht="20.25" customHeight="1"/>
  </sheetData>
  <sheetProtection/>
  <mergeCells count="7">
    <mergeCell ref="A1:B1"/>
    <mergeCell ref="A2:F2"/>
    <mergeCell ref="A4:F4"/>
    <mergeCell ref="C5:E5"/>
    <mergeCell ref="A5:A6"/>
    <mergeCell ref="B5:B6"/>
    <mergeCell ref="F5:F6"/>
  </mergeCells>
  <printOptions horizontalCentered="1"/>
  <pageMargins left="0.71" right="0.71" top="0.75" bottom="0.75" header="0.31" footer="0.3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G30"/>
  <sheetViews>
    <sheetView workbookViewId="0" topLeftCell="A1">
      <selection activeCell="C18" sqref="C18"/>
    </sheetView>
  </sheetViews>
  <sheetFormatPr defaultColWidth="9.33203125" defaultRowHeight="11.25"/>
  <cols>
    <col min="1" max="1" width="21" style="141" customWidth="1"/>
    <col min="2" max="2" width="55.16015625" style="141" customWidth="1"/>
    <col min="3" max="3" width="21.16015625" style="142" customWidth="1"/>
    <col min="4" max="4" width="18.33203125" style="142" customWidth="1"/>
    <col min="5" max="5" width="19.16015625" style="142" customWidth="1"/>
    <col min="6" max="16384" width="9.33203125" style="141" customWidth="1"/>
  </cols>
  <sheetData>
    <row r="1" spans="1:7" ht="18.75">
      <c r="A1" s="143" t="s">
        <v>193</v>
      </c>
      <c r="B1" s="143"/>
      <c r="C1" s="143"/>
      <c r="D1" s="143"/>
      <c r="E1" s="143"/>
      <c r="F1" s="144"/>
      <c r="G1" s="144"/>
    </row>
    <row r="2" spans="1:5" ht="22.5">
      <c r="A2" s="145" t="s">
        <v>194</v>
      </c>
      <c r="B2" s="145"/>
      <c r="C2" s="145"/>
      <c r="D2" s="145"/>
      <c r="E2" s="145"/>
    </row>
    <row r="3" spans="2:5" ht="15">
      <c r="B3" s="146"/>
      <c r="D3" s="147" t="s">
        <v>2</v>
      </c>
      <c r="E3" s="147"/>
    </row>
    <row r="4" spans="1:5" ht="20.25" customHeight="1">
      <c r="A4" s="148" t="s">
        <v>49</v>
      </c>
      <c r="B4" s="149" t="s">
        <v>50</v>
      </c>
      <c r="C4" s="149" t="s">
        <v>195</v>
      </c>
      <c r="D4" s="149"/>
      <c r="E4" s="150"/>
    </row>
    <row r="5" spans="1:5" ht="20.25" customHeight="1">
      <c r="A5" s="151"/>
      <c r="B5" s="152"/>
      <c r="C5" s="152" t="s">
        <v>51</v>
      </c>
      <c r="D5" s="153" t="s">
        <v>52</v>
      </c>
      <c r="E5" s="154" t="s">
        <v>53</v>
      </c>
    </row>
    <row r="6" spans="1:5" ht="20.25" customHeight="1">
      <c r="A6" s="155"/>
      <c r="B6" s="156" t="s">
        <v>51</v>
      </c>
      <c r="C6" s="156">
        <f>D6+E6</f>
        <v>0</v>
      </c>
      <c r="D6" s="157"/>
      <c r="E6" s="158"/>
    </row>
    <row r="7" spans="1:5" ht="20.25" customHeight="1">
      <c r="A7" s="159">
        <v>208</v>
      </c>
      <c r="B7" s="160" t="s">
        <v>66</v>
      </c>
      <c r="C7" s="156">
        <f>D7+E7</f>
        <v>0</v>
      </c>
      <c r="D7" s="161"/>
      <c r="E7" s="162"/>
    </row>
    <row r="8" spans="1:5" ht="20.25" customHeight="1">
      <c r="A8" s="159">
        <v>20822</v>
      </c>
      <c r="B8" s="160" t="s">
        <v>196</v>
      </c>
      <c r="C8" s="156">
        <f aca="true" t="shared" si="0" ref="C8:C26">D8+E8</f>
        <v>0</v>
      </c>
      <c r="D8" s="161"/>
      <c r="E8" s="162"/>
    </row>
    <row r="9" spans="1:5" ht="20.25" customHeight="1">
      <c r="A9" s="163">
        <v>2082201</v>
      </c>
      <c r="B9" s="160" t="s">
        <v>197</v>
      </c>
      <c r="C9" s="156">
        <f t="shared" si="0"/>
        <v>0</v>
      </c>
      <c r="D9" s="161"/>
      <c r="E9" s="162"/>
    </row>
    <row r="10" spans="1:5" ht="20.25" customHeight="1">
      <c r="A10" s="164">
        <v>2082202</v>
      </c>
      <c r="B10" s="160" t="s">
        <v>198</v>
      </c>
      <c r="C10" s="156">
        <f t="shared" si="0"/>
        <v>0</v>
      </c>
      <c r="D10" s="161"/>
      <c r="E10" s="162"/>
    </row>
    <row r="11" spans="1:5" ht="20.25" customHeight="1">
      <c r="A11" s="159"/>
      <c r="B11" s="160" t="s">
        <v>199</v>
      </c>
      <c r="C11" s="156">
        <f t="shared" si="0"/>
        <v>0</v>
      </c>
      <c r="D11" s="161"/>
      <c r="E11" s="162"/>
    </row>
    <row r="12" spans="1:5" ht="20.25" customHeight="1">
      <c r="A12" s="159">
        <v>212</v>
      </c>
      <c r="B12" s="160" t="s">
        <v>200</v>
      </c>
      <c r="C12" s="156">
        <f t="shared" si="0"/>
        <v>0</v>
      </c>
      <c r="D12" s="161"/>
      <c r="E12" s="162"/>
    </row>
    <row r="13" spans="1:5" ht="20.25" customHeight="1">
      <c r="A13" s="159">
        <v>21208</v>
      </c>
      <c r="B13" s="160" t="s">
        <v>201</v>
      </c>
      <c r="C13" s="156">
        <f t="shared" si="0"/>
        <v>0</v>
      </c>
      <c r="D13" s="161"/>
      <c r="E13" s="162"/>
    </row>
    <row r="14" spans="1:5" ht="20.25" customHeight="1">
      <c r="A14" s="163">
        <v>2120801</v>
      </c>
      <c r="B14" s="160" t="s">
        <v>202</v>
      </c>
      <c r="C14" s="156">
        <f t="shared" si="0"/>
        <v>0</v>
      </c>
      <c r="D14" s="161"/>
      <c r="E14" s="162"/>
    </row>
    <row r="15" spans="1:5" ht="20.25" customHeight="1">
      <c r="A15" s="164">
        <v>2120802</v>
      </c>
      <c r="B15" s="160" t="s">
        <v>203</v>
      </c>
      <c r="C15" s="156">
        <f t="shared" si="0"/>
        <v>0</v>
      </c>
      <c r="D15" s="161"/>
      <c r="E15" s="162"/>
    </row>
    <row r="16" spans="1:5" ht="20.25" customHeight="1">
      <c r="A16" s="159"/>
      <c r="B16" s="160" t="s">
        <v>199</v>
      </c>
      <c r="C16" s="156">
        <f t="shared" si="0"/>
        <v>0</v>
      </c>
      <c r="D16" s="161"/>
      <c r="E16" s="162"/>
    </row>
    <row r="17" spans="1:5" ht="20.25" customHeight="1">
      <c r="A17" s="159">
        <v>213</v>
      </c>
      <c r="B17" s="160" t="s">
        <v>204</v>
      </c>
      <c r="C17" s="156">
        <f t="shared" si="0"/>
        <v>0</v>
      </c>
      <c r="D17" s="161"/>
      <c r="E17" s="162"/>
    </row>
    <row r="18" spans="1:5" ht="20.25" customHeight="1">
      <c r="A18" s="159">
        <v>21364</v>
      </c>
      <c r="B18" s="165" t="s">
        <v>205</v>
      </c>
      <c r="C18" s="156">
        <f t="shared" si="0"/>
        <v>0</v>
      </c>
      <c r="D18" s="161"/>
      <c r="E18" s="162"/>
    </row>
    <row r="19" spans="1:5" ht="20.25" customHeight="1">
      <c r="A19" s="163">
        <v>2136401</v>
      </c>
      <c r="B19" s="160" t="s">
        <v>206</v>
      </c>
      <c r="C19" s="156">
        <f t="shared" si="0"/>
        <v>0</v>
      </c>
      <c r="D19" s="161"/>
      <c r="E19" s="162"/>
    </row>
    <row r="20" spans="1:5" ht="20.25" customHeight="1">
      <c r="A20" s="164">
        <v>2136402</v>
      </c>
      <c r="B20" s="160" t="s">
        <v>207</v>
      </c>
      <c r="C20" s="156">
        <f t="shared" si="0"/>
        <v>0</v>
      </c>
      <c r="D20" s="161"/>
      <c r="E20" s="162"/>
    </row>
    <row r="21" spans="1:5" ht="20.25" customHeight="1">
      <c r="A21" s="159"/>
      <c r="B21" s="160" t="s">
        <v>199</v>
      </c>
      <c r="C21" s="156">
        <f t="shared" si="0"/>
        <v>0</v>
      </c>
      <c r="D21" s="161"/>
      <c r="E21" s="162"/>
    </row>
    <row r="22" spans="1:5" ht="20.25" customHeight="1">
      <c r="A22" s="159">
        <v>214</v>
      </c>
      <c r="B22" s="160" t="s">
        <v>208</v>
      </c>
      <c r="C22" s="156">
        <f t="shared" si="0"/>
        <v>0</v>
      </c>
      <c r="D22" s="161"/>
      <c r="E22" s="162"/>
    </row>
    <row r="23" spans="1:5" ht="20.25" customHeight="1">
      <c r="A23" s="159">
        <v>21462</v>
      </c>
      <c r="B23" s="160" t="s">
        <v>209</v>
      </c>
      <c r="C23" s="156">
        <f t="shared" si="0"/>
        <v>0</v>
      </c>
      <c r="D23" s="161"/>
      <c r="E23" s="162"/>
    </row>
    <row r="24" spans="1:5" ht="20.25" customHeight="1">
      <c r="A24" s="163">
        <v>2146201</v>
      </c>
      <c r="B24" s="160" t="s">
        <v>210</v>
      </c>
      <c r="C24" s="156">
        <f t="shared" si="0"/>
        <v>0</v>
      </c>
      <c r="D24" s="161"/>
      <c r="E24" s="162"/>
    </row>
    <row r="25" spans="1:5" ht="20.25" customHeight="1">
      <c r="A25" s="164">
        <v>2146202</v>
      </c>
      <c r="B25" s="160" t="s">
        <v>211</v>
      </c>
      <c r="C25" s="156">
        <f t="shared" si="0"/>
        <v>0</v>
      </c>
      <c r="D25" s="161"/>
      <c r="E25" s="162"/>
    </row>
    <row r="26" spans="1:5" ht="20.25" customHeight="1">
      <c r="A26" s="166"/>
      <c r="B26" s="167" t="s">
        <v>199</v>
      </c>
      <c r="C26" s="156">
        <f t="shared" si="0"/>
        <v>0</v>
      </c>
      <c r="D26" s="168"/>
      <c r="E26" s="169"/>
    </row>
    <row r="27" spans="1:4" ht="18.75">
      <c r="A27" s="141" t="s">
        <v>212</v>
      </c>
      <c r="B27" s="146"/>
      <c r="D27" s="170"/>
    </row>
    <row r="30" spans="2:5" s="140" customFormat="1" ht="14.25">
      <c r="B30" s="141"/>
      <c r="C30" s="142"/>
      <c r="D30" s="142"/>
      <c r="E30" s="171"/>
    </row>
    <row r="48" ht="14.25" hidden="1"/>
    <row r="49" ht="14.25" hidden="1"/>
    <row r="58" ht="14.25" hidden="1"/>
    <row r="59" ht="14.25" hidden="1"/>
    <row r="60" ht="14.25" hidden="1"/>
    <row r="61" ht="14.25" hidden="1"/>
  </sheetData>
  <sheetProtection/>
  <mergeCells count="6">
    <mergeCell ref="A1:E1"/>
    <mergeCell ref="A2:E2"/>
    <mergeCell ref="D3:E3"/>
    <mergeCell ref="C4:E4"/>
    <mergeCell ref="A4:A5"/>
    <mergeCell ref="B4:B5"/>
  </mergeCells>
  <conditionalFormatting sqref="B3:C65536 D5:E65536 F1:IV65536 D3">
    <cfRule type="expression" priority="1" dxfId="0" stopIfTrue="1">
      <formula>含公式的单元格</formula>
    </cfRule>
  </conditionalFormatting>
  <printOptions horizontalCentered="1"/>
  <pageMargins left="0.71" right="0.71" top="0.43000000000000005" bottom="0.27" header="0.31" footer="0.2"/>
  <pageSetup horizontalDpi="600" verticalDpi="600" orientation="landscape" paperSize="9" scale="95"/>
</worksheet>
</file>

<file path=xl/worksheets/sheet8.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33203125" defaultRowHeight="11.25"/>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49"/>
  <sheetViews>
    <sheetView workbookViewId="0" topLeftCell="A1">
      <selection activeCell="L15" sqref="L15"/>
    </sheetView>
  </sheetViews>
  <sheetFormatPr defaultColWidth="9.33203125" defaultRowHeight="11.25"/>
  <cols>
    <col min="1" max="1" width="34.83203125" style="0" customWidth="1"/>
    <col min="2" max="2" width="20.33203125" style="0" customWidth="1"/>
    <col min="3" max="3" width="31.33203125" style="0" customWidth="1"/>
    <col min="4" max="4" width="19.66015625" style="0" customWidth="1"/>
  </cols>
  <sheetData>
    <row r="1" ht="13.5">
      <c r="A1" s="112" t="s">
        <v>213</v>
      </c>
    </row>
    <row r="2" spans="1:4" ht="26.25">
      <c r="A2" s="69" t="s">
        <v>214</v>
      </c>
      <c r="B2" s="69"/>
      <c r="C2" s="69"/>
      <c r="D2" s="69"/>
    </row>
    <row r="3" spans="1:4" ht="11.25">
      <c r="A3" s="113"/>
      <c r="B3" s="113"/>
      <c r="C3" s="113"/>
      <c r="D3" s="114" t="s">
        <v>2</v>
      </c>
    </row>
    <row r="4" spans="1:4" ht="15.75" customHeight="1">
      <c r="A4" s="99" t="s">
        <v>215</v>
      </c>
      <c r="B4" s="100"/>
      <c r="C4" s="115" t="s">
        <v>216</v>
      </c>
      <c r="D4" s="116"/>
    </row>
    <row r="5" spans="1:4" ht="15.75" customHeight="1">
      <c r="A5" s="117" t="s">
        <v>217</v>
      </c>
      <c r="B5" s="77" t="s">
        <v>6</v>
      </c>
      <c r="C5" s="77" t="s">
        <v>218</v>
      </c>
      <c r="D5" s="118" t="s">
        <v>6</v>
      </c>
    </row>
    <row r="6" spans="1:4" ht="15.75" customHeight="1">
      <c r="A6" s="119" t="s">
        <v>219</v>
      </c>
      <c r="B6" s="82">
        <v>816.18</v>
      </c>
      <c r="C6" s="120" t="s">
        <v>220</v>
      </c>
      <c r="D6" s="82">
        <v>278.5</v>
      </c>
    </row>
    <row r="7" spans="1:4" ht="15.75" customHeight="1">
      <c r="A7" s="119" t="s">
        <v>221</v>
      </c>
      <c r="B7" s="82"/>
      <c r="C7" s="120" t="s">
        <v>222</v>
      </c>
      <c r="D7" s="82"/>
    </row>
    <row r="8" spans="1:4" ht="15.75" customHeight="1">
      <c r="A8" s="119" t="s">
        <v>223</v>
      </c>
      <c r="B8" s="82"/>
      <c r="C8" s="120" t="s">
        <v>224</v>
      </c>
      <c r="D8" s="82">
        <v>3</v>
      </c>
    </row>
    <row r="9" spans="1:4" ht="15.75" customHeight="1">
      <c r="A9" s="119" t="s">
        <v>225</v>
      </c>
      <c r="B9" s="82"/>
      <c r="C9" s="120" t="s">
        <v>226</v>
      </c>
      <c r="D9" s="82"/>
    </row>
    <row r="10" spans="1:4" ht="15.75" customHeight="1">
      <c r="A10" s="119" t="s">
        <v>227</v>
      </c>
      <c r="B10" s="82"/>
      <c r="C10" s="120" t="s">
        <v>228</v>
      </c>
      <c r="D10" s="82"/>
    </row>
    <row r="11" spans="1:4" ht="15.75" customHeight="1">
      <c r="A11" s="119" t="s">
        <v>229</v>
      </c>
      <c r="B11" s="82"/>
      <c r="C11" s="120" t="s">
        <v>230</v>
      </c>
      <c r="D11" s="82"/>
    </row>
    <row r="12" spans="1:4" ht="15.75" customHeight="1">
      <c r="A12" s="119"/>
      <c r="B12" s="82"/>
      <c r="C12" s="120" t="s">
        <v>231</v>
      </c>
      <c r="D12" s="82">
        <v>20.4</v>
      </c>
    </row>
    <row r="13" spans="1:4" ht="15.75" customHeight="1">
      <c r="A13" s="121"/>
      <c r="B13" s="122"/>
      <c r="C13" s="120" t="s">
        <v>232</v>
      </c>
      <c r="D13" s="82">
        <f>64.96+52.1</f>
        <v>117.06</v>
      </c>
    </row>
    <row r="14" spans="1:4" ht="15.75" customHeight="1">
      <c r="A14" s="119"/>
      <c r="B14" s="122"/>
      <c r="C14" s="120" t="s">
        <v>233</v>
      </c>
      <c r="D14" s="82">
        <f>17.68+13.57</f>
        <v>31.25</v>
      </c>
    </row>
    <row r="15" spans="1:4" ht="15.75" customHeight="1">
      <c r="A15" s="119"/>
      <c r="B15" s="122"/>
      <c r="C15" s="120" t="s">
        <v>234</v>
      </c>
      <c r="D15" s="82"/>
    </row>
    <row r="16" spans="1:4" ht="15.75" customHeight="1">
      <c r="A16" s="119"/>
      <c r="B16" s="122"/>
      <c r="C16" s="120" t="s">
        <v>235</v>
      </c>
      <c r="D16" s="82">
        <v>30</v>
      </c>
    </row>
    <row r="17" spans="1:4" ht="15.75" customHeight="1">
      <c r="A17" s="119"/>
      <c r="B17" s="122"/>
      <c r="C17" s="120" t="s">
        <v>236</v>
      </c>
      <c r="D17" s="82">
        <v>299.7</v>
      </c>
    </row>
    <row r="18" spans="1:4" ht="15.75" customHeight="1">
      <c r="A18" s="119"/>
      <c r="B18" s="122"/>
      <c r="C18" s="120" t="s">
        <v>237</v>
      </c>
      <c r="D18" s="82"/>
    </row>
    <row r="19" spans="1:4" ht="15.75" customHeight="1">
      <c r="A19" s="119"/>
      <c r="B19" s="122"/>
      <c r="C19" s="120" t="s">
        <v>238</v>
      </c>
      <c r="D19" s="82"/>
    </row>
    <row r="20" spans="1:4" ht="15.75" customHeight="1">
      <c r="A20" s="119"/>
      <c r="B20" s="122"/>
      <c r="C20" s="120" t="s">
        <v>239</v>
      </c>
      <c r="D20" s="82"/>
    </row>
    <row r="21" spans="1:4" ht="15.75" customHeight="1">
      <c r="A21" s="119"/>
      <c r="B21" s="122"/>
      <c r="C21" s="120" t="s">
        <v>240</v>
      </c>
      <c r="D21" s="82"/>
    </row>
    <row r="22" spans="1:4" ht="15.75" customHeight="1">
      <c r="A22" s="119"/>
      <c r="B22" s="122"/>
      <c r="C22" s="120" t="s">
        <v>241</v>
      </c>
      <c r="D22" s="82"/>
    </row>
    <row r="23" spans="1:4" ht="15.75" customHeight="1">
      <c r="A23" s="119"/>
      <c r="B23" s="122"/>
      <c r="C23" s="123" t="s">
        <v>242</v>
      </c>
      <c r="D23" s="82"/>
    </row>
    <row r="24" spans="1:4" ht="15.75" customHeight="1">
      <c r="A24" s="119"/>
      <c r="B24" s="122"/>
      <c r="C24" s="123" t="s">
        <v>243</v>
      </c>
      <c r="D24" s="82">
        <f>20.46+15.81</f>
        <v>36.27</v>
      </c>
    </row>
    <row r="25" spans="1:4" ht="15.75" customHeight="1">
      <c r="A25" s="119"/>
      <c r="B25" s="122"/>
      <c r="C25" s="123" t="s">
        <v>244</v>
      </c>
      <c r="D25" s="85"/>
    </row>
    <row r="26" spans="1:4" ht="15.75" customHeight="1">
      <c r="A26" s="119"/>
      <c r="B26" s="122"/>
      <c r="C26" s="123" t="s">
        <v>245</v>
      </c>
      <c r="D26" s="85"/>
    </row>
    <row r="27" spans="1:4" ht="15.75" customHeight="1">
      <c r="A27" s="119"/>
      <c r="B27" s="122"/>
      <c r="C27" s="123" t="s">
        <v>246</v>
      </c>
      <c r="D27" s="85"/>
    </row>
    <row r="28" spans="1:4" ht="15.75" customHeight="1">
      <c r="A28" s="119"/>
      <c r="B28" s="122"/>
      <c r="C28" s="123" t="s">
        <v>247</v>
      </c>
      <c r="D28" s="85"/>
    </row>
    <row r="29" spans="1:4" ht="15.75" customHeight="1">
      <c r="A29" s="119"/>
      <c r="B29" s="122"/>
      <c r="C29" s="123" t="s">
        <v>248</v>
      </c>
      <c r="D29" s="85"/>
    </row>
    <row r="30" spans="1:4" ht="15.75" customHeight="1">
      <c r="A30" s="124"/>
      <c r="B30" s="122"/>
      <c r="C30" s="77"/>
      <c r="D30" s="85"/>
    </row>
    <row r="31" spans="1:4" ht="15.75" customHeight="1">
      <c r="A31" s="117" t="s">
        <v>249</v>
      </c>
      <c r="B31" s="82">
        <v>816.18</v>
      </c>
      <c r="C31" s="117" t="s">
        <v>250</v>
      </c>
      <c r="D31" s="125">
        <v>816.18</v>
      </c>
    </row>
    <row r="32" spans="1:4" ht="15.75" customHeight="1">
      <c r="A32" s="124" t="s">
        <v>251</v>
      </c>
      <c r="B32" s="122"/>
      <c r="C32" s="126" t="s">
        <v>252</v>
      </c>
      <c r="D32" s="127"/>
    </row>
    <row r="33" spans="1:4" ht="15.75" customHeight="1">
      <c r="A33" s="117" t="s">
        <v>253</v>
      </c>
      <c r="B33" s="128"/>
      <c r="C33" s="129"/>
      <c r="D33" s="130"/>
    </row>
    <row r="34" spans="1:4" ht="15.75" customHeight="1">
      <c r="A34" s="131" t="s">
        <v>43</v>
      </c>
      <c r="B34" s="92">
        <f>B31+B32+B33</f>
        <v>816.18</v>
      </c>
      <c r="C34" s="131" t="s">
        <v>254</v>
      </c>
      <c r="D34" s="132">
        <f>D31+D33</f>
        <v>816.18</v>
      </c>
    </row>
    <row r="35" ht="24" customHeight="1">
      <c r="A35" s="133" t="s">
        <v>255</v>
      </c>
    </row>
    <row r="36" spans="1:6" ht="24" customHeight="1">
      <c r="A36" s="134" t="s">
        <v>256</v>
      </c>
      <c r="B36" s="135"/>
      <c r="C36" s="135"/>
      <c r="D36" s="135"/>
      <c r="E36" s="135"/>
      <c r="F36" s="135"/>
    </row>
    <row r="37" ht="24" customHeight="1">
      <c r="A37" s="136" t="s">
        <v>257</v>
      </c>
    </row>
    <row r="38" spans="1:5" ht="24.75" customHeight="1">
      <c r="A38" s="137"/>
      <c r="B38" s="138"/>
      <c r="C38" s="138"/>
      <c r="D38" s="138"/>
      <c r="E38" s="138"/>
    </row>
    <row r="49" ht="11.25">
      <c r="F49" s="139"/>
    </row>
  </sheetData>
  <sheetProtection/>
  <mergeCells count="5">
    <mergeCell ref="A2:D2"/>
    <mergeCell ref="A4:B4"/>
    <mergeCell ref="C4:D4"/>
    <mergeCell ref="A36:F36"/>
    <mergeCell ref="A38:E38"/>
  </mergeCells>
  <printOptions/>
  <pageMargins left="0.67" right="0.28" top="0.61" bottom="1.09" header="0.2" footer="0.2"/>
  <pageSetup horizontalDpi="600" verticalDpi="6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2017-01-17T00:46:33Z</cp:lastPrinted>
  <dcterms:created xsi:type="dcterms:W3CDTF">2010-11-30T02:24:49Z</dcterms:created>
  <dcterms:modified xsi:type="dcterms:W3CDTF">2021-04-06T01:51:30Z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49E59D024BB646C8BC891D7B3A62D5BA</vt:lpwstr>
  </property>
</Properties>
</file>