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12" firstSheet="2" activeTab="12"/>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11.部门项目绩效目标表（武装工作经费）" sheetId="14" r:id="rId14"/>
    <sheet name="11.部门项目绩效目标表（市政和公益设施运行维护专项转移支付）" sheetId="15" r:id="rId15"/>
    <sheet name="11.部门项目绩效目标表（2023年水上交通安全工作经费）" sheetId="16" r:id="rId16"/>
    <sheet name="11.部门项目绩效目标表（村社区干部报酬）" sheetId="17" r:id="rId17"/>
    <sheet name="11.部门项目绩效目标表（村民小组长）" sheetId="18" r:id="rId18"/>
    <sheet name="11.部门项目绩效目标表（村务监督委员会）" sheetId="19" r:id="rId19"/>
    <sheet name="11.部门项目绩效目标表（社区干部参加社会保险）" sheetId="20" r:id="rId20"/>
    <sheet name="11.部门项目绩效目标表（村级组织办公经费）" sheetId="21" r:id="rId21"/>
    <sheet name="11.部门项目绩效目标表（村级服务群众专项经费）" sheetId="22" r:id="rId22"/>
    <sheet name="11.部门项目绩效目标表（40年农村老党员生活补助）" sheetId="23" r:id="rId23"/>
    <sheet name="11.部门项目绩效目标表（乡村振兴驻乡驻村工作队工作经费.）" sheetId="24" r:id="rId24"/>
    <sheet name="11.部门项目绩效目标表（乡村振兴驻乡驻村工作队员生活补助）" sheetId="25" r:id="rId25"/>
    <sheet name="11.部门项目绩效目标表(乡村振兴驻乡驻村工作队员乡镇工作补助" sheetId="26" r:id="rId26"/>
    <sheet name="11.部门项目绩效目标表（畜牧分流人员)" sheetId="27" r:id="rId27"/>
    <sheet name="11.部门项目绩效目标表(三支一扶人员待遇)" sheetId="28" r:id="rId28"/>
    <sheet name="11.部门项目绩效目标表(城口县2023年巴山镇龙王村人居环境" sheetId="29" r:id="rId29"/>
    <sheet name="11.部门项目绩效目标表(城口县2023年巴山镇集体经济组织)" sheetId="30" r:id="rId30"/>
    <sheet name="11.部门项目绩效目标表(乡村特色产业蔬菜建设项目)" sheetId="31" r:id="rId31"/>
    <sheet name="11.部门项目绩效目标表(城口县2023年巴山镇立新村茶园建设" sheetId="32" r:id="rId32"/>
    <sheet name="11.部门项目绩效目标表(巴山镇中药材产业提升项目)" sheetId="33" r:id="rId33"/>
    <sheet name="11.部门项目绩效目标表(城口县2023年产业到户扶持项目)" sheetId="34" r:id="rId34"/>
    <sheet name="11.部门项目绩效目标表(巴山镇积分兑现制度改补为奖项目)" sheetId="35" r:id="rId35"/>
    <sheet name="11.部门项目绩效目标表(公路养护资金)" sheetId="36" r:id="rId36"/>
    <sheet name="11.部门项目绩效目标表(港航安全环保专项整治经费)" sheetId="37" r:id="rId37"/>
    <sheet name="11.部门项目绩效目标表(2023年基层政权建设)" sheetId="38" r:id="rId38"/>
  </sheets>
  <definedNames>
    <definedName name="含公式的单元格">GET.CELL(48,INDIRECT("RC",FALSE))</definedName>
    <definedName name="_xlnm._FilterDatabase" localSheetId="3" hidden="1">'2.财政拨款支出表'!$A$5:$F$52</definedName>
    <definedName name="_xlnm._FilterDatabase" localSheetId="9" hidden="1">'7.部门收入总表'!$A$8:$L$57</definedName>
  </definedNames>
  <calcPr fullCalcOnLoad="1"/>
</workbook>
</file>

<file path=xl/comments10.xml><?xml version="1.0" encoding="utf-8"?>
<comments xmlns="http://schemas.openxmlformats.org/spreadsheetml/2006/main">
  <authors>
    <author>张道红</author>
  </authors>
  <commentList>
    <comment ref="E9" authorId="0">
      <text>
        <r>
          <rPr>
            <b/>
            <sz val="9"/>
            <rFont val="宋体"/>
            <family val="0"/>
          </rPr>
          <t>张道红</t>
        </r>
        <r>
          <rPr>
            <b/>
            <sz val="9"/>
            <rFont val="Tahoma"/>
            <family val="2"/>
          </rPr>
          <t>:</t>
        </r>
        <r>
          <rPr>
            <sz val="9"/>
            <rFont val="Tahoma"/>
            <family val="2"/>
          </rPr>
          <t xml:space="preserve">
</t>
        </r>
        <r>
          <rPr>
            <sz val="9"/>
            <rFont val="宋体"/>
            <family val="0"/>
          </rPr>
          <t>本列数据可根据财政拨款支出表填列。</t>
        </r>
      </text>
    </comment>
    <comment ref="D9" authorId="0">
      <text>
        <r>
          <rPr>
            <b/>
            <sz val="9"/>
            <rFont val="宋体"/>
            <family val="0"/>
          </rPr>
          <t>张道红</t>
        </r>
        <r>
          <rPr>
            <b/>
            <sz val="9"/>
            <rFont val="Tahoma"/>
            <family val="2"/>
          </rPr>
          <t>:</t>
        </r>
        <r>
          <rPr>
            <sz val="9"/>
            <rFont val="Tahoma"/>
            <family val="2"/>
          </rPr>
          <t xml:space="preserve">
</t>
        </r>
        <r>
          <rPr>
            <sz val="9"/>
            <rFont val="宋体"/>
            <family val="0"/>
          </rPr>
          <t>与收入支出总表的上年结转和结余数据相对应</t>
        </r>
      </text>
    </comment>
  </commentList>
</comments>
</file>

<file path=xl/comments3.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反映预算拨款结余表的拨出和暂付数</t>
        </r>
      </text>
    </comment>
    <comment ref="E9" authorId="0">
      <text>
        <r>
          <rPr>
            <b/>
            <sz val="9"/>
            <rFont val="Tahoma"/>
            <family val="2"/>
          </rPr>
          <t>贾鹏程</t>
        </r>
        <r>
          <rPr>
            <sz val="9"/>
            <rFont val="Tahoma"/>
            <family val="2"/>
          </rPr>
          <t xml:space="preserve">：
</t>
        </r>
        <r>
          <rPr>
            <sz val="9"/>
            <rFont val="宋体"/>
            <family val="0"/>
          </rPr>
          <t>本列数据从部门预算管理系统里面直接取数，收舍到万元后填列。</t>
        </r>
      </text>
    </comment>
  </commentList>
</comments>
</file>

<file path=xl/comments4.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C6" authorId="0">
      <text>
        <r>
          <rPr>
            <b/>
            <sz val="9"/>
            <rFont val="宋体"/>
            <family val="0"/>
          </rPr>
          <t>张道红</t>
        </r>
        <r>
          <rPr>
            <b/>
            <sz val="9"/>
            <rFont val="Tahoma"/>
            <family val="2"/>
          </rPr>
          <t>:</t>
        </r>
        <r>
          <rPr>
            <sz val="9"/>
            <rFont val="Tahoma"/>
            <family val="2"/>
          </rPr>
          <t xml:space="preserve">
</t>
        </r>
        <r>
          <rPr>
            <sz val="9"/>
            <rFont val="宋体"/>
            <family val="0"/>
          </rPr>
          <t>此后三列数据从部门预算系统里面直接取数，收舍到万元后填列。</t>
        </r>
      </text>
    </comment>
  </commentList>
</comments>
</file>

<file path=xl/comments5.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D5" authorId="0">
      <text>
        <r>
          <rPr>
            <b/>
            <sz val="9"/>
            <rFont val="宋体"/>
            <family val="0"/>
          </rPr>
          <t>张道红</t>
        </r>
        <r>
          <rPr>
            <b/>
            <sz val="9"/>
            <rFont val="Tahoma"/>
            <family val="2"/>
          </rPr>
          <t>:</t>
        </r>
        <r>
          <rPr>
            <sz val="9"/>
            <rFont val="Tahoma"/>
            <family val="2"/>
          </rPr>
          <t xml:space="preserve">
</t>
        </r>
        <r>
          <rPr>
            <sz val="9"/>
            <rFont val="宋体"/>
            <family val="0"/>
          </rPr>
          <t>本表从部门预算管理系统里面直接取数，收舍到万元后填列。</t>
        </r>
      </text>
    </comment>
  </commentList>
</comments>
</file>

<file path=xl/comments9.xml><?xml version="1.0" encoding="utf-8"?>
<comments xmlns="http://schemas.openxmlformats.org/spreadsheetml/2006/main">
  <authors>
    <author>张道红</author>
  </authors>
  <commentList>
    <comment ref="B32" authorId="0">
      <text>
        <r>
          <rPr>
            <b/>
            <sz val="9"/>
            <rFont val="宋体"/>
            <family val="0"/>
          </rPr>
          <t>张道红</t>
        </r>
        <r>
          <rPr>
            <b/>
            <sz val="9"/>
            <rFont val="Tahoma"/>
            <family val="2"/>
          </rPr>
          <t>:</t>
        </r>
        <r>
          <rPr>
            <sz val="9"/>
            <rFont val="Tahoma"/>
            <family val="2"/>
          </rPr>
          <t xml:space="preserve">
</t>
        </r>
        <r>
          <rPr>
            <sz val="9"/>
            <rFont val="宋体"/>
            <family val="0"/>
          </rPr>
          <t>预算拨款结余表的拨出和暂付数必须填列。</t>
        </r>
      </text>
    </comment>
    <comment ref="D6" authorId="0">
      <text>
        <r>
          <rPr>
            <b/>
            <sz val="9"/>
            <rFont val="宋体"/>
            <family val="0"/>
          </rPr>
          <t>张道红</t>
        </r>
        <r>
          <rPr>
            <b/>
            <sz val="9"/>
            <rFont val="Tahoma"/>
            <family val="2"/>
          </rPr>
          <t>:</t>
        </r>
        <r>
          <rPr>
            <sz val="9"/>
            <rFont val="Tahoma"/>
            <family val="2"/>
          </rPr>
          <t xml:space="preserve">
</t>
        </r>
        <r>
          <rPr>
            <sz val="9"/>
            <rFont val="宋体"/>
            <family val="0"/>
          </rPr>
          <t>本列数据都可直接从部门预算系统里面提取数据，然后收舍到万元填列。</t>
        </r>
      </text>
    </comment>
  </commentList>
</comments>
</file>

<file path=xl/sharedStrings.xml><?xml version="1.0" encoding="utf-8"?>
<sst xmlns="http://schemas.openxmlformats.org/spreadsheetml/2006/main" count="2350" uniqueCount="576">
  <si>
    <t>表一：</t>
  </si>
  <si>
    <r>
      <t>城口县</t>
    </r>
    <r>
      <rPr>
        <b/>
        <u val="single"/>
        <sz val="20"/>
        <rFont val="方正黑体_GBK"/>
        <family val="4"/>
      </rPr>
      <t xml:space="preserve"> 巴山镇人民政府</t>
    </r>
    <r>
      <rPr>
        <b/>
        <sz val="20"/>
        <rFont val="方正黑体_GBK"/>
        <family val="4"/>
      </rPr>
      <t>2023年财政拨款收入支出总表</t>
    </r>
  </si>
  <si>
    <t>单位：万元</t>
  </si>
  <si>
    <t>收     入</t>
  </si>
  <si>
    <t>支     出</t>
  </si>
  <si>
    <t>项    目</t>
  </si>
  <si>
    <t>2023年预算数</t>
  </si>
  <si>
    <t>项目（按功能分类）</t>
  </si>
  <si>
    <t>决算数</t>
  </si>
  <si>
    <t>小计</t>
  </si>
  <si>
    <t>一般公共预算财政拨款</t>
  </si>
  <si>
    <t>政府性基金预算财政拨款</t>
  </si>
  <si>
    <t>国有资本经营预算拨款</t>
  </si>
  <si>
    <t xml:space="preserve">    一、本年收入</t>
  </si>
  <si>
    <t xml:space="preserve">   一、本年支出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</si>
  <si>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</si>
  <si>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</si>
  <si>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</si>
  <si>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</si>
  <si>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</si>
  <si>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</si>
  <si>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</si>
  <si>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</si>
  <si>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</si>
  <si>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</si>
  <si>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</si>
  <si>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</si>
  <si>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</si>
  <si>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14.资源勘探工业信息等支出</t>
  </si>
  <si>
    <t>15.商业服务业等支出</t>
  </si>
  <si>
    <t>16.金融支出</t>
  </si>
  <si>
    <t>17.援助其他地区支出</t>
  </si>
  <si>
    <t>18.自然资源海洋气象等支出</t>
  </si>
  <si>
    <t>19.住房保障支出</t>
  </si>
  <si>
    <t>20.粮油物资储备支出</t>
  </si>
  <si>
    <t>21.灾害防治及应急管理支出</t>
  </si>
  <si>
    <t>22.其他支出</t>
  </si>
  <si>
    <t xml:space="preserve">    二、上年结转</t>
  </si>
  <si>
    <t>23.债务还本支出</t>
  </si>
  <si>
    <t>一般公共预算拨款</t>
  </si>
  <si>
    <t>24.债务付息支出</t>
  </si>
  <si>
    <t>政府性基金预算拨款</t>
  </si>
  <si>
    <t>二、结转下年</t>
  </si>
  <si>
    <t>收入总计</t>
  </si>
  <si>
    <t xml:space="preserve">支出总计 </t>
  </si>
  <si>
    <t>说明：  1.此表反映财政拨款收支情况。本年收入分一般公共预算、政府性基金和国有资本经营预算三项进行反映。</t>
  </si>
  <si>
    <t xml:space="preserve">        2.“结转下年”是指单位的财政拨款收入未安排支出的部分，一般情况下应为“0”。</t>
  </si>
  <si>
    <t>表二：</t>
  </si>
  <si>
    <r>
      <t>城口县</t>
    </r>
    <r>
      <rPr>
        <b/>
        <u val="single"/>
        <sz val="18"/>
        <rFont val="方正黑体_GBK"/>
        <family val="4"/>
      </rPr>
      <t>　巴山镇人民政府　</t>
    </r>
    <r>
      <rPr>
        <b/>
        <sz val="18"/>
        <rFont val="方正黑体_GBK"/>
        <family val="4"/>
      </rPr>
      <t>2023年一般公共预算财政拨款支出预算表
（按功能科目分）</t>
    </r>
  </si>
  <si>
    <t>科目编码</t>
  </si>
  <si>
    <t>功能科目名称</t>
  </si>
  <si>
    <t>2022年预算数</t>
  </si>
  <si>
    <t>合计</t>
  </si>
  <si>
    <t>基本支出</t>
  </si>
  <si>
    <t>项目支出</t>
  </si>
  <si>
    <t>201</t>
  </si>
  <si>
    <t>一般公共服务支出</t>
  </si>
  <si>
    <t>20101</t>
  </si>
  <si>
    <t>人大事务</t>
  </si>
  <si>
    <t>2010101</t>
  </si>
  <si>
    <t>行政运行</t>
  </si>
  <si>
    <t>20103</t>
  </si>
  <si>
    <t>政府办公厅（室）及相关机构事务</t>
  </si>
  <si>
    <t>2010301</t>
  </si>
  <si>
    <t>2010350</t>
  </si>
  <si>
    <t>事业运行</t>
  </si>
  <si>
    <t>20131</t>
  </si>
  <si>
    <t>党委办公厅（室）及相关机构事务</t>
  </si>
  <si>
    <t>2013101</t>
  </si>
  <si>
    <t>20136</t>
  </si>
  <si>
    <t>其他共产党事务支出</t>
  </si>
  <si>
    <t>2013699</t>
  </si>
  <si>
    <t>207</t>
  </si>
  <si>
    <t>文化旅游体育与传媒支出</t>
  </si>
  <si>
    <t>20701</t>
  </si>
  <si>
    <t>文化和旅游</t>
  </si>
  <si>
    <t>2070109</t>
  </si>
  <si>
    <t>群众文化</t>
  </si>
  <si>
    <t>208</t>
  </si>
  <si>
    <t>社会保障和就业支出</t>
  </si>
  <si>
    <t>20801</t>
  </si>
  <si>
    <t>人力资源和社会保障管理事务</t>
  </si>
  <si>
    <t>2080109</t>
  </si>
  <si>
    <t>社会保险经办机构</t>
  </si>
  <si>
    <t>20802</t>
  </si>
  <si>
    <t>民政管理事务</t>
  </si>
  <si>
    <t>2080208</t>
  </si>
  <si>
    <t>基层政权建设和社区治理</t>
  </si>
  <si>
    <t>20805</t>
  </si>
  <si>
    <t>行政事业单位养老支出</t>
  </si>
  <si>
    <t>2080505</t>
  </si>
  <si>
    <t>机关事业单位基本养老保险缴费支出</t>
  </si>
  <si>
    <t>2080506</t>
  </si>
  <si>
    <t>机关事业单位职业年金缴费支出</t>
  </si>
  <si>
    <t>2080599</t>
  </si>
  <si>
    <t>其他行政事业单位养老支出</t>
  </si>
  <si>
    <t>20828</t>
  </si>
  <si>
    <t>退役军人管理事务</t>
  </si>
  <si>
    <t>2082850</t>
  </si>
  <si>
    <t>210</t>
  </si>
  <si>
    <t>卫生健康支出</t>
  </si>
  <si>
    <t>21011</t>
  </si>
  <si>
    <t>行政事业单位医疗</t>
  </si>
  <si>
    <t>2101101</t>
  </si>
  <si>
    <t>行政单位医疗</t>
  </si>
  <si>
    <t>2101102</t>
  </si>
  <si>
    <t>事业单位医疗</t>
  </si>
  <si>
    <t>212</t>
  </si>
  <si>
    <t>城乡社区支出</t>
  </si>
  <si>
    <t>21205</t>
  </si>
  <si>
    <t>城乡社区环境卫生</t>
  </si>
  <si>
    <t>2120501</t>
  </si>
  <si>
    <t>213</t>
  </si>
  <si>
    <t>农林水支出</t>
  </si>
  <si>
    <t>21301</t>
  </si>
  <si>
    <t>农业农村</t>
  </si>
  <si>
    <t>2130104</t>
  </si>
  <si>
    <t>21305</t>
  </si>
  <si>
    <t>巩固脱贫攻坚成果衔接乡村振兴</t>
  </si>
  <si>
    <t>农村基础设施建设</t>
  </si>
  <si>
    <t>生产发展</t>
  </si>
  <si>
    <t>2130599</t>
  </si>
  <si>
    <t>其他巩固脱贫攻坚成果衔接乡村振兴支出</t>
  </si>
  <si>
    <t>21307</t>
  </si>
  <si>
    <t>农村综合改革</t>
  </si>
  <si>
    <t>2130705</t>
  </si>
  <si>
    <t>对村民委员会和村党支部的补助</t>
  </si>
  <si>
    <t>交通运输支出</t>
  </si>
  <si>
    <t>公路水路运输</t>
  </si>
  <si>
    <t>水路运输管理支出</t>
  </si>
  <si>
    <t>221</t>
  </si>
  <si>
    <t>住房保障支出</t>
  </si>
  <si>
    <t>22102</t>
  </si>
  <si>
    <t>住房改革支出</t>
  </si>
  <si>
    <t>2210201</t>
  </si>
  <si>
    <t>住房公积金</t>
  </si>
  <si>
    <t>表三：</t>
  </si>
  <si>
    <r>
      <t>城口县</t>
    </r>
    <r>
      <rPr>
        <b/>
        <u val="single"/>
        <sz val="18"/>
        <rFont val="方正黑体_GBK"/>
        <family val="4"/>
      </rPr>
      <t>巴山镇人民政府</t>
    </r>
    <r>
      <rPr>
        <b/>
        <sz val="18"/>
        <rFont val="方正黑体_GBK"/>
        <family val="4"/>
      </rPr>
      <t>2023年一般公共预算财政拨款基本支出预算表
（按支出经济分类分）</t>
    </r>
  </si>
  <si>
    <t>经济分类科目名称</t>
  </si>
  <si>
    <t>2023年基本支出</t>
  </si>
  <si>
    <t>类</t>
  </si>
  <si>
    <t>款</t>
  </si>
  <si>
    <t>人员经费</t>
  </si>
  <si>
    <t>公用经费</t>
  </si>
  <si>
    <t>工资福利支出</t>
  </si>
  <si>
    <t>30101</t>
  </si>
  <si>
    <t> 基本工资</t>
  </si>
  <si>
    <t>30102</t>
  </si>
  <si>
    <t> 津贴补贴</t>
  </si>
  <si>
    <t>30103</t>
  </si>
  <si>
    <t> 奖金</t>
  </si>
  <si>
    <t>30107</t>
  </si>
  <si>
    <t> 绩效工资</t>
  </si>
  <si>
    <t>30108</t>
  </si>
  <si>
    <t> 机关事业单位基本养老保险缴费</t>
  </si>
  <si>
    <t>30109</t>
  </si>
  <si>
    <t> 职业年金缴费</t>
  </si>
  <si>
    <t>30110</t>
  </si>
  <si>
    <t> 职工基本医疗保险缴费</t>
  </si>
  <si>
    <t>30112</t>
  </si>
  <si>
    <t> 其他社会保障缴费</t>
  </si>
  <si>
    <t>30113</t>
  </si>
  <si>
    <t> 住房公积金</t>
  </si>
  <si>
    <t>商品和服务支出</t>
  </si>
  <si>
    <t>30201</t>
  </si>
  <si>
    <t> 办公费</t>
  </si>
  <si>
    <t>30205</t>
  </si>
  <si>
    <t> 水费</t>
  </si>
  <si>
    <t>30206</t>
  </si>
  <si>
    <t> 电费</t>
  </si>
  <si>
    <t>30211</t>
  </si>
  <si>
    <t> 差旅费</t>
  </si>
  <si>
    <t>30213</t>
  </si>
  <si>
    <t> 维修（护）费</t>
  </si>
  <si>
    <t>30217</t>
  </si>
  <si>
    <t> 公务接待费</t>
  </si>
  <si>
    <t>30228</t>
  </si>
  <si>
    <t> 工会经费</t>
  </si>
  <si>
    <t>30229</t>
  </si>
  <si>
    <t> 福利费</t>
  </si>
  <si>
    <t>30231</t>
  </si>
  <si>
    <t> 公务用车运行维护费</t>
  </si>
  <si>
    <t>30239</t>
  </si>
  <si>
    <t> 其他交通费用</t>
  </si>
  <si>
    <t>30299</t>
  </si>
  <si>
    <t> 其他商品和服务支出</t>
  </si>
  <si>
    <t>对个人和家庭的补助</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</si>
  <si>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</si>
  <si>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</si>
  <si>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</si>
  <si>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</si>
  <si>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</si>
  <si>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</si>
  <si>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</si>
  <si>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</si>
  <si>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</si>
  <si>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</si>
  <si>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</si>
  <si>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</si>
  <si>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</si>
  <si>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</si>
  <si>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说明：此表不得填报退休费支出。</t>
  </si>
  <si>
    <t>表四：</t>
  </si>
  <si>
    <t>城口县巴山镇人民政府2023年一般公共预算“三公”经费支出表</t>
  </si>
  <si>
    <t>因公出国（境）费</t>
  </si>
  <si>
    <t>公务用车购置及运行费</t>
  </si>
  <si>
    <t>公务接待费</t>
  </si>
  <si>
    <t>公务用车购置费</t>
  </si>
  <si>
    <t>公务用车运行费</t>
  </si>
  <si>
    <t>表五：</t>
  </si>
  <si>
    <r>
      <t>城口县</t>
    </r>
    <r>
      <rPr>
        <b/>
        <u val="single"/>
        <sz val="18"/>
        <rFont val="方正黑体_GBK"/>
        <family val="4"/>
      </rPr>
      <t>　巴山镇人民政府　</t>
    </r>
    <r>
      <rPr>
        <b/>
        <sz val="18"/>
        <rFont val="方正黑体_GBK"/>
        <family val="4"/>
      </rPr>
      <t>2023年政府性基金预算支出表</t>
    </r>
  </si>
  <si>
    <t>2023年政府性基金预算财政拨款支出</t>
  </si>
  <si>
    <t>城乡社区事务</t>
  </si>
  <si>
    <t>国有土地使用权出让收入安排的支出</t>
  </si>
  <si>
    <t>征地和拆迁补偿支出</t>
  </si>
  <si>
    <t>表六：</t>
  </si>
  <si>
    <r>
      <t>城口县</t>
    </r>
    <r>
      <rPr>
        <b/>
        <u val="single"/>
        <sz val="20"/>
        <rFont val="方正黑体_GBK"/>
        <family val="4"/>
      </rPr>
      <t xml:space="preserve"> 巴山镇人民政府 </t>
    </r>
    <r>
      <rPr>
        <b/>
        <sz val="20"/>
        <rFont val="方正黑体_GBK"/>
        <family val="4"/>
      </rPr>
      <t>2023部门收支总表</t>
    </r>
  </si>
  <si>
    <t>收入</t>
  </si>
  <si>
    <t>支出</t>
  </si>
  <si>
    <t>项目</t>
  </si>
  <si>
    <t>项目(按功能分类)</t>
  </si>
  <si>
    <t>一、一般公共预算拨款收入</t>
  </si>
  <si>
    <t>一、一般公共服务支出</t>
  </si>
  <si>
    <t>二、政府性基金预算拨款收入</t>
  </si>
  <si>
    <t>二、外交支出</t>
  </si>
  <si>
    <t>三、国有资本经营预算拨款收入</t>
  </si>
  <si>
    <t>三、国防支出</t>
  </si>
  <si>
    <t>四、事业收入预算</t>
  </si>
  <si>
    <t>四、公共安全支出</t>
  </si>
  <si>
    <t>五、事业单位经营收入预算</t>
  </si>
  <si>
    <t>五、教育支出</t>
  </si>
  <si>
    <t>六、其他收入预算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</si>
  <si>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</si>
  <si>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</si>
  <si>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</si>
  <si>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</si>
  <si>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</si>
  <si>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</si>
  <si>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</si>
  <si>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</si>
  <si>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</si>
  <si>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</si>
  <si>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</si>
  <si>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</si>
  <si>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</si>
  <si>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</si>
  <si>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</si>
  <si>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</si>
  <si>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</si>
  <si>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</si>
  <si>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</si>
  <si>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</si>
  <si>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</si>
  <si>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</si>
  <si>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结转下年</t>
  </si>
  <si>
    <t>上年结转</t>
  </si>
  <si>
    <t>支出总计</t>
  </si>
  <si>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</si>
  <si>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</si>
  <si>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</si>
  <si>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表七：</t>
  </si>
  <si>
    <r>
      <t>城口县</t>
    </r>
    <r>
      <rPr>
        <b/>
        <u val="single"/>
        <sz val="20"/>
        <rFont val="方正黑体_GBK"/>
        <family val="4"/>
      </rPr>
      <t xml:space="preserve"> 巴山镇人民政府 </t>
    </r>
    <r>
      <rPr>
        <b/>
        <sz val="20"/>
        <rFont val="方正黑体_GBK"/>
        <family val="4"/>
      </rPr>
      <t>2023年收入总表</t>
    </r>
  </si>
  <si>
    <t xml:space="preserve">   项           目</t>
  </si>
  <si>
    <t>一般公共预算拨款收入</t>
  </si>
  <si>
    <t>政府性基金预算拨款收入</t>
  </si>
  <si>
    <t>国有资本经营预算拨款收入</t>
  </si>
  <si>
    <t>事业收入</t>
  </si>
  <si>
    <t>事业单位经营收入</t>
  </si>
  <si>
    <t>其他收入</t>
  </si>
  <si>
    <t>支出功能分类科目编码</t>
  </si>
  <si>
    <t>科目名称</t>
  </si>
  <si>
    <t>财政拨款收入</t>
  </si>
  <si>
    <t>上级补助收入</t>
  </si>
  <si>
    <t>非教育收费收入</t>
  </si>
  <si>
    <t>教育收费收入</t>
  </si>
  <si>
    <t>经营收入</t>
  </si>
  <si>
    <t>表八：</t>
  </si>
  <si>
    <r>
      <t>城口县</t>
    </r>
    <r>
      <rPr>
        <b/>
        <u val="single"/>
        <sz val="20"/>
        <rFont val="方正黑体_GBK"/>
        <family val="4"/>
      </rPr>
      <t xml:space="preserve"> 巴山镇人民政府  </t>
    </r>
    <r>
      <rPr>
        <b/>
        <sz val="20"/>
        <rFont val="方正黑体_GBK"/>
        <family val="4"/>
      </rPr>
      <t>2023年部门支出总表</t>
    </r>
  </si>
  <si>
    <t>上缴上级支出</t>
  </si>
  <si>
    <t>事业单位经营支出</t>
  </si>
  <si>
    <t>对下级单位补助支出</t>
  </si>
  <si>
    <t>经营支出</t>
  </si>
  <si>
    <t>对附属单位补助支出</t>
  </si>
  <si>
    <t>表九：</t>
  </si>
  <si>
    <t>城口县巴山镇人民政府采购预算明细表</t>
  </si>
  <si>
    <t>事业收入预算</t>
  </si>
  <si>
    <t>事业单位经营收入预算</t>
  </si>
  <si>
    <t>其他收入预算</t>
  </si>
  <si>
    <t>非教育收费收入预算</t>
  </si>
  <si>
    <t>教育收费收入预算</t>
  </si>
  <si>
    <t>货物类</t>
  </si>
  <si>
    <t>服务类</t>
  </si>
  <si>
    <t>工程类</t>
  </si>
  <si>
    <t xml:space="preserve"> </t>
  </si>
  <si>
    <t>表十：</t>
  </si>
  <si>
    <t>2023年部门（单位）预算整体绩效目标表</t>
  </si>
  <si>
    <t>部门（单位）名称</t>
  </si>
  <si>
    <t>城口县巴山镇人民政府</t>
  </si>
  <si>
    <t>支出预算总量</t>
  </si>
  <si>
    <t>其中：部门预算支出</t>
  </si>
  <si>
    <t>当年整体绩效目标</t>
  </si>
  <si>
    <t>1.贯彻执行上级的各项方针政策，稳定和完善农村基本经营管理全面实施下政府各项决策部署，确保各项工作目标任务圆满完成。
2.加强综合治理，维护社会稳定，妥善处理突发性、群体性事件，调节和处理好各种利益矛盾和纠纷。
3.财务方面严格按照“三公”经费预算管理的规定实施，保证人员和公用经费按照预算项目年合理支出，单位办公正常运转。
4.贯彻落实社会治安综合治理、安全生产，推进工作，人民生活水平不断提高，群众满意程度普遍提升。</t>
  </si>
  <si>
    <t>绩效指标</t>
  </si>
  <si>
    <t>指标名称</t>
  </si>
  <si>
    <t>指标权重</t>
  </si>
  <si>
    <t>计量单位</t>
  </si>
  <si>
    <t>指标性质</t>
  </si>
  <si>
    <t>指标值</t>
  </si>
  <si>
    <t>公用经费控制率</t>
  </si>
  <si>
    <t>%</t>
  </si>
  <si>
    <t>≤</t>
  </si>
  <si>
    <t>一般性支出压减率</t>
  </si>
  <si>
    <t>三公经费变动率</t>
  </si>
  <si>
    <t>结转结余率</t>
  </si>
  <si>
    <t>预算执行序时进度</t>
  </si>
  <si>
    <t>月份/12</t>
  </si>
  <si>
    <t>资金支付到位情况</t>
  </si>
  <si>
    <t>保障工作运转率</t>
  </si>
  <si>
    <t>人员经费拨付率</t>
  </si>
  <si>
    <t>服务对象满意度</t>
  </si>
  <si>
    <t>≥</t>
  </si>
  <si>
    <t>表十一</t>
  </si>
  <si>
    <t>2023年部门项目绩效目标表</t>
  </si>
  <si>
    <t>单位信息：</t>
  </si>
  <si>
    <t>903001-城口县巴山镇人民政府（本级）</t>
  </si>
  <si>
    <t>项目名称：</t>
  </si>
  <si>
    <t>武装工作经费</t>
  </si>
  <si>
    <t>职能职责与活动：</t>
  </si>
  <si>
    <t>15-公共服务职能/05-实现基本公共服 务全覆盖</t>
  </si>
  <si>
    <t>主管部门：</t>
  </si>
  <si>
    <t>903-城口县巴山镇人民政府</t>
  </si>
  <si>
    <t>项目经办人：</t>
  </si>
  <si>
    <t>项目总额：</t>
  </si>
  <si>
    <t xml:space="preserve">30000
</t>
  </si>
  <si>
    <t>预算执行率权重(%)：</t>
  </si>
  <si>
    <t>项目经办人电话：</t>
  </si>
  <si>
    <t>其中：</t>
  </si>
  <si>
    <t>财政资金：</t>
  </si>
  <si>
    <t xml:space="preserve">30000 </t>
  </si>
  <si>
    <t>整体目标：</t>
  </si>
  <si>
    <t xml:space="preserve">保障武装工作进行
</t>
  </si>
  <si>
    <t>财政专户管理资金：</t>
  </si>
  <si>
    <t xml:space="preserve">0 </t>
  </si>
  <si>
    <t>单位资金：</t>
  </si>
  <si>
    <t>社会投入资金：</t>
  </si>
  <si>
    <t>银行贷款：</t>
  </si>
  <si>
    <t>一级指标</t>
  </si>
  <si>
    <t>二级指标</t>
  </si>
  <si>
    <t>三级指标</t>
  </si>
  <si>
    <t>历史参考值</t>
  </si>
  <si>
    <t>度量单位</t>
  </si>
  <si>
    <t>权重（%）</t>
  </si>
  <si>
    <t>备注</t>
  </si>
  <si>
    <t>产出指标</t>
  </si>
  <si>
    <t>效果指标</t>
  </si>
  <si>
    <t>保障武装工作进行</t>
  </si>
  <si>
    <t>100</t>
  </si>
  <si>
    <t>40</t>
  </si>
  <si>
    <t>效益指标</t>
  </si>
  <si>
    <t>可持续影响指标</t>
  </si>
  <si>
    <t>资金到位率</t>
  </si>
  <si>
    <t>90</t>
  </si>
  <si>
    <t>20</t>
  </si>
  <si>
    <t>满意度指标</t>
  </si>
  <si>
    <t>群众满意度</t>
  </si>
  <si>
    <t>85</t>
  </si>
  <si>
    <t>10</t>
  </si>
  <si>
    <t>成本指标</t>
  </si>
  <si>
    <t>经济成本指标</t>
  </si>
  <si>
    <t>保障所需成本</t>
  </si>
  <si>
    <t>5</t>
  </si>
  <si>
    <t>万元</t>
  </si>
  <si>
    <t>市政和公益设施运行维护专项转移支付</t>
  </si>
  <si>
    <t xml:space="preserve">400000
</t>
  </si>
  <si>
    <t xml:space="preserve">400000 </t>
  </si>
  <si>
    <t xml:space="preserve">保障辖区内市政和公益设施运行维护
</t>
  </si>
  <si>
    <t>时效指标</t>
  </si>
  <si>
    <t>保障年限</t>
  </si>
  <si>
    <t>＝</t>
  </si>
  <si>
    <t>1</t>
  </si>
  <si>
    <t>年</t>
  </si>
  <si>
    <t>社会效益指标</t>
  </si>
  <si>
    <t>保障辖区内卫生</t>
  </si>
  <si>
    <t>定性</t>
  </si>
  <si>
    <t>有所保障</t>
  </si>
  <si>
    <r>
      <t>2023</t>
    </r>
    <r>
      <rPr>
        <sz val="9"/>
        <color indexed="8"/>
        <rFont val="宋体"/>
        <family val="0"/>
      </rPr>
      <t>年水上交通安全工作经费</t>
    </r>
  </si>
  <si>
    <t xml:space="preserve">200000
</t>
  </si>
  <si>
    <t xml:space="preserve">200000 </t>
  </si>
  <si>
    <t xml:space="preserve">保障水上运行
</t>
  </si>
  <si>
    <t>数量指标</t>
  </si>
  <si>
    <t>保障船只运行</t>
  </si>
  <si>
    <t>艘</t>
  </si>
  <si>
    <t>保障出行</t>
  </si>
  <si>
    <t>保障水上运行所需经费</t>
  </si>
  <si>
    <t>村社区干部报酬</t>
  </si>
  <si>
    <t xml:space="preserve">1760400
</t>
  </si>
  <si>
    <t xml:space="preserve">1760400 </t>
  </si>
  <si>
    <t xml:space="preserve">保障村社区干部待遇
</t>
  </si>
  <si>
    <t>保障村社区干部人数</t>
  </si>
  <si>
    <t>57</t>
  </si>
  <si>
    <t>人</t>
  </si>
  <si>
    <t>1760400</t>
  </si>
  <si>
    <t>元</t>
  </si>
  <si>
    <t>村民小组长</t>
  </si>
  <si>
    <t xml:space="preserve">85400
</t>
  </si>
  <si>
    <t xml:space="preserve">85400 </t>
  </si>
  <si>
    <t xml:space="preserve">保障村民小组长待遇
</t>
  </si>
  <si>
    <t>年均补助标准</t>
  </si>
  <si>
    <t>1400</t>
  </si>
  <si>
    <t>元/年</t>
  </si>
  <si>
    <t>85400</t>
  </si>
  <si>
    <t>村务监督委员会</t>
  </si>
  <si>
    <t xml:space="preserve">39600
</t>
  </si>
  <si>
    <t xml:space="preserve">39600 </t>
  </si>
  <si>
    <t xml:space="preserve">保障村务监督委员会运行
</t>
  </si>
  <si>
    <t>义务监督会标准</t>
  </si>
  <si>
    <t>3600</t>
  </si>
  <si>
    <t>资金及时到位率</t>
  </si>
  <si>
    <t>39600</t>
  </si>
  <si>
    <t>社区干部参加社会保险</t>
  </si>
  <si>
    <t xml:space="preserve">75499.56
</t>
  </si>
  <si>
    <t xml:space="preserve">75499.56 </t>
  </si>
  <si>
    <t xml:space="preserve">保障社区干部社保
</t>
  </si>
  <si>
    <t>保障人数</t>
  </si>
  <si>
    <t>6</t>
  </si>
  <si>
    <t>75499.56</t>
  </si>
  <si>
    <t>村级组织办公经费</t>
  </si>
  <si>
    <t xml:space="preserve">230000
</t>
  </si>
  <si>
    <t xml:space="preserve">230000 </t>
  </si>
  <si>
    <t xml:space="preserve">保障村社区运行
</t>
  </si>
  <si>
    <t>保障村社区个数</t>
  </si>
  <si>
    <t>11</t>
  </si>
  <si>
    <t>个</t>
  </si>
  <si>
    <t>社区标准</t>
  </si>
  <si>
    <t>3</t>
  </si>
  <si>
    <t>村标准</t>
  </si>
  <si>
    <t>2</t>
  </si>
  <si>
    <t>23</t>
  </si>
  <si>
    <t>村级服务群众专项经费</t>
  </si>
  <si>
    <t xml:space="preserve">250000
</t>
  </si>
  <si>
    <t xml:space="preserve">250000 </t>
  </si>
  <si>
    <t xml:space="preserve">保障村社区服务水平，做好政策宣传等工作
</t>
  </si>
  <si>
    <t>全年所需成本</t>
  </si>
  <si>
    <t>25</t>
  </si>
  <si>
    <r>
      <t>40</t>
    </r>
    <r>
      <rPr>
        <sz val="9"/>
        <color indexed="8"/>
        <rFont val="宋体"/>
        <family val="0"/>
      </rPr>
      <t>年农村老党员生活补助</t>
    </r>
  </si>
  <si>
    <t xml:space="preserve">54240
</t>
  </si>
  <si>
    <t xml:space="preserve">54240 </t>
  </si>
  <si>
    <t xml:space="preserve">保障40年农村老党员生活补助
</t>
  </si>
  <si>
    <t>党龄55以上年补助标准</t>
  </si>
  <si>
    <t>140</t>
  </si>
  <si>
    <t>元/月</t>
  </si>
  <si>
    <t>15</t>
  </si>
  <si>
    <t>党龄40-49年补助标准</t>
  </si>
  <si>
    <t>党龄50-54年补助标准</t>
  </si>
  <si>
    <t>120</t>
  </si>
  <si>
    <t>资金公示率</t>
  </si>
  <si>
    <t>年度保障所需成本</t>
  </si>
  <si>
    <t>54240</t>
  </si>
  <si>
    <r>
      <t>乡村振兴驻乡驻村工作队工作经费</t>
    </r>
    <r>
      <rPr>
        <sz val="9"/>
        <color indexed="8"/>
        <rFont val="Times New Roman"/>
        <family val="1"/>
      </rPr>
      <t>.</t>
    </r>
  </si>
  <si>
    <t xml:space="preserve">100000
</t>
  </si>
  <si>
    <t xml:space="preserve">100000 </t>
  </si>
  <si>
    <t xml:space="preserve">保障驻村工作队日常开支及运行所需
</t>
  </si>
  <si>
    <t>年均保障标准</t>
  </si>
  <si>
    <t>保障驻村工作队数量</t>
  </si>
  <si>
    <t>全年保障成本</t>
  </si>
  <si>
    <t>乡村振兴驻乡驻村工作队员生活补助</t>
  </si>
  <si>
    <t xml:space="preserve">180000
</t>
  </si>
  <si>
    <t xml:space="preserve">180000 </t>
  </si>
  <si>
    <t xml:space="preserve">保障驻村工作队队员生活补助
</t>
  </si>
  <si>
    <t>人均补助标准</t>
  </si>
  <si>
    <t>1000</t>
  </si>
  <si>
    <t>驻村队员满意度</t>
  </si>
  <si>
    <t>18</t>
  </si>
  <si>
    <t>乡村振兴驻乡驻村工作队员乡镇工作补助</t>
  </si>
  <si>
    <t xml:space="preserve">32000
</t>
  </si>
  <si>
    <t xml:space="preserve">32000 </t>
  </si>
  <si>
    <t xml:space="preserve">乡村振兴驻乡驻村工作队员乡镇工作补助
</t>
  </si>
  <si>
    <t>行政事业单位人均保障保障</t>
  </si>
  <si>
    <t>400</t>
  </si>
  <si>
    <t>32000</t>
  </si>
  <si>
    <t>畜牧分流人员</t>
  </si>
  <si>
    <t xml:space="preserve">48000
</t>
  </si>
  <si>
    <t xml:space="preserve">48000 </t>
  </si>
  <si>
    <t xml:space="preserve">根据重庆市最低生活保障标准，保障畜牧人流人员待遇
</t>
  </si>
  <si>
    <t>2000</t>
  </si>
  <si>
    <t>补助人员总数</t>
  </si>
  <si>
    <t>＞</t>
  </si>
  <si>
    <t>年均完成所需资金</t>
  </si>
  <si>
    <t>4.8</t>
  </si>
  <si>
    <t>三支一扶人员待遇</t>
  </si>
  <si>
    <t xml:space="preserve">122269.32
</t>
  </si>
  <si>
    <t xml:space="preserve">122269.32 </t>
  </si>
  <si>
    <t xml:space="preserve">保障三支一扶人员待遇
</t>
  </si>
  <si>
    <t>经济效益指标</t>
  </si>
  <si>
    <t>保障全年所需成本</t>
  </si>
  <si>
    <t>122269.32</t>
  </si>
  <si>
    <r>
      <t>城财发〔</t>
    </r>
    <r>
      <rPr>
        <sz val="9"/>
        <color indexed="8"/>
        <rFont val="Times New Roman"/>
        <family val="1"/>
      </rPr>
      <t>2022</t>
    </r>
    <r>
      <rPr>
        <sz val="9"/>
        <color indexed="8"/>
        <rFont val="宋体"/>
        <family val="0"/>
      </rPr>
      <t>〕</t>
    </r>
    <r>
      <rPr>
        <sz val="9"/>
        <color indexed="8"/>
        <rFont val="Times New Roman"/>
        <family val="1"/>
      </rPr>
      <t>674</t>
    </r>
    <r>
      <rPr>
        <sz val="9"/>
        <color indexed="8"/>
        <rFont val="宋体"/>
        <family val="0"/>
      </rPr>
      <t>号</t>
    </r>
    <r>
      <rPr>
        <sz val="9"/>
        <color indexed="8"/>
        <rFont val="Times New Roman"/>
        <family val="1"/>
      </rPr>
      <t>+</t>
    </r>
    <r>
      <rPr>
        <sz val="9"/>
        <color indexed="8"/>
        <rFont val="宋体"/>
        <family val="0"/>
      </rPr>
      <t>城口县</t>
    </r>
    <r>
      <rPr>
        <sz val="9"/>
        <color indexed="8"/>
        <rFont val="Times New Roman"/>
        <family val="1"/>
      </rPr>
      <t>2023</t>
    </r>
    <r>
      <rPr>
        <sz val="9"/>
        <color indexed="8"/>
        <rFont val="宋体"/>
        <family val="0"/>
      </rPr>
      <t>年巴山镇龙王村人居环境整治工程</t>
    </r>
  </si>
  <si>
    <t>14-公共管理职能/04-加强村镇规划建设和环境保护，强化城 镇和村容村貌管理</t>
  </si>
  <si>
    <t xml:space="preserve">500000
</t>
  </si>
  <si>
    <t xml:space="preserve">500000 </t>
  </si>
  <si>
    <t xml:space="preserve">平整并硬化晾晒场约700平方米、菜园地挡土墙建设及配套建设防护设施，农户污水处理5户等。（具体以实施方案或设计为准）
</t>
  </si>
  <si>
    <t>硬化晾晒场面积</t>
  </si>
  <si>
    <t>700</t>
  </si>
  <si>
    <t>平方米</t>
  </si>
  <si>
    <t>受益户数</t>
  </si>
  <si>
    <t>户</t>
  </si>
  <si>
    <t>项目完工成本</t>
  </si>
  <si>
    <t>50</t>
  </si>
  <si>
    <r>
      <t>城财发〔</t>
    </r>
    <r>
      <rPr>
        <sz val="9"/>
        <color indexed="8"/>
        <rFont val="Times New Roman"/>
        <family val="1"/>
      </rPr>
      <t>2022</t>
    </r>
    <r>
      <rPr>
        <sz val="9"/>
        <color indexed="8"/>
        <rFont val="宋体"/>
        <family val="0"/>
      </rPr>
      <t>〕</t>
    </r>
    <r>
      <rPr>
        <sz val="9"/>
        <color indexed="8"/>
        <rFont val="Times New Roman"/>
        <family val="1"/>
      </rPr>
      <t>674</t>
    </r>
    <r>
      <rPr>
        <sz val="9"/>
        <color indexed="8"/>
        <rFont val="宋体"/>
        <family val="0"/>
      </rPr>
      <t>号</t>
    </r>
    <r>
      <rPr>
        <sz val="9"/>
        <color indexed="8"/>
        <rFont val="Times New Roman"/>
        <family val="1"/>
      </rPr>
      <t>+</t>
    </r>
    <r>
      <rPr>
        <sz val="9"/>
        <color indexed="8"/>
        <rFont val="宋体"/>
        <family val="0"/>
      </rPr>
      <t>城口县</t>
    </r>
    <r>
      <rPr>
        <sz val="9"/>
        <color indexed="8"/>
        <rFont val="Times New Roman"/>
        <family val="1"/>
      </rPr>
      <t>2023</t>
    </r>
    <r>
      <rPr>
        <sz val="9"/>
        <color indexed="8"/>
        <rFont val="宋体"/>
        <family val="0"/>
      </rPr>
      <t>年巴山镇集体经济组织试点资金项目</t>
    </r>
  </si>
  <si>
    <t>12-经济发展职能/02-创造统一开放、公平竞争 的发展环境，激发市场、社会的创造活力</t>
  </si>
  <si>
    <t xml:space="preserve">3000000
</t>
  </si>
  <si>
    <t xml:space="preserve">3000000 </t>
  </si>
  <si>
    <t xml:space="preserve">支持巴山镇发展壮大集体经济组织，综合开发利用巴山湖资源，各村集体经济组织获得分红。
</t>
  </si>
  <si>
    <t>资金使用年限</t>
  </si>
  <si>
    <t>带动集体经济发展</t>
  </si>
  <si>
    <t>有所带动</t>
  </si>
  <si>
    <t>受益人数</t>
  </si>
  <si>
    <t>300</t>
  </si>
  <si>
    <r>
      <t>城财发〔</t>
    </r>
    <r>
      <rPr>
        <sz val="9"/>
        <color indexed="8"/>
        <rFont val="Times New Roman"/>
        <family val="1"/>
      </rPr>
      <t>2022</t>
    </r>
    <r>
      <rPr>
        <sz val="9"/>
        <color indexed="8"/>
        <rFont val="宋体"/>
        <family val="0"/>
      </rPr>
      <t>〕</t>
    </r>
    <r>
      <rPr>
        <sz val="9"/>
        <color indexed="8"/>
        <rFont val="Times New Roman"/>
        <family val="1"/>
      </rPr>
      <t>674</t>
    </r>
    <r>
      <rPr>
        <sz val="9"/>
        <color indexed="8"/>
        <rFont val="宋体"/>
        <family val="0"/>
      </rPr>
      <t>号</t>
    </r>
    <r>
      <rPr>
        <sz val="9"/>
        <color indexed="8"/>
        <rFont val="Times New Roman"/>
        <family val="1"/>
      </rPr>
      <t>+</t>
    </r>
    <r>
      <rPr>
        <sz val="9"/>
        <color indexed="8"/>
        <rFont val="宋体"/>
        <family val="0"/>
      </rPr>
      <t>城口县</t>
    </r>
    <r>
      <rPr>
        <sz val="9"/>
        <color indexed="8"/>
        <rFont val="Times New Roman"/>
        <family val="1"/>
      </rPr>
      <t>2023</t>
    </r>
    <r>
      <rPr>
        <sz val="9"/>
        <color indexed="8"/>
        <rFont val="宋体"/>
        <family val="0"/>
      </rPr>
      <t>年巴山镇乡村特色产业蔬菜建设项目</t>
    </r>
  </si>
  <si>
    <t xml:space="preserve">发展蔬菜1000亩，按照300元/亩予以补助，配套相关设施。
</t>
  </si>
  <si>
    <t>种植蔬菜面积</t>
  </si>
  <si>
    <t>亩</t>
  </si>
  <si>
    <t>每亩补助标准</t>
  </si>
  <si>
    <t>元/亩</t>
  </si>
  <si>
    <t>受益群众人数</t>
  </si>
  <si>
    <t>80</t>
  </si>
  <si>
    <t>完工项目成本</t>
  </si>
  <si>
    <r>
      <t>城财发〔</t>
    </r>
    <r>
      <rPr>
        <sz val="9"/>
        <color indexed="8"/>
        <rFont val="Times New Roman"/>
        <family val="1"/>
      </rPr>
      <t>2022</t>
    </r>
    <r>
      <rPr>
        <sz val="9"/>
        <color indexed="8"/>
        <rFont val="宋体"/>
        <family val="0"/>
      </rPr>
      <t>〕</t>
    </r>
    <r>
      <rPr>
        <sz val="9"/>
        <color indexed="8"/>
        <rFont val="Times New Roman"/>
        <family val="1"/>
      </rPr>
      <t>674</t>
    </r>
    <r>
      <rPr>
        <sz val="9"/>
        <color indexed="8"/>
        <rFont val="宋体"/>
        <family val="0"/>
      </rPr>
      <t>号</t>
    </r>
    <r>
      <rPr>
        <sz val="9"/>
        <color indexed="8"/>
        <rFont val="Times New Roman"/>
        <family val="1"/>
      </rPr>
      <t>+</t>
    </r>
    <r>
      <rPr>
        <sz val="9"/>
        <color indexed="8"/>
        <rFont val="宋体"/>
        <family val="0"/>
      </rPr>
      <t>城口县</t>
    </r>
    <r>
      <rPr>
        <sz val="9"/>
        <color indexed="8"/>
        <rFont val="Times New Roman"/>
        <family val="1"/>
      </rPr>
      <t>2023</t>
    </r>
    <r>
      <rPr>
        <sz val="9"/>
        <color indexed="8"/>
        <rFont val="宋体"/>
        <family val="0"/>
      </rPr>
      <t>年巴山镇立新村茶园建设项目</t>
    </r>
  </si>
  <si>
    <t xml:space="preserve">350000
</t>
  </si>
  <si>
    <t xml:space="preserve">350000 </t>
  </si>
  <si>
    <t xml:space="preserve">老旧茶园改造500亩
</t>
  </si>
  <si>
    <t>改造面积</t>
  </si>
  <si>
    <t>500</t>
  </si>
  <si>
    <t>带动产业发展</t>
  </si>
  <si>
    <t>35</t>
  </si>
  <si>
    <r>
      <t>城财发〔</t>
    </r>
    <r>
      <rPr>
        <sz val="9"/>
        <color indexed="8"/>
        <rFont val="Times New Roman"/>
        <family val="1"/>
      </rPr>
      <t>2022</t>
    </r>
    <r>
      <rPr>
        <sz val="9"/>
        <color indexed="8"/>
        <rFont val="宋体"/>
        <family val="0"/>
      </rPr>
      <t>〕</t>
    </r>
    <r>
      <rPr>
        <sz val="9"/>
        <color indexed="8"/>
        <rFont val="Times New Roman"/>
        <family val="1"/>
      </rPr>
      <t>674</t>
    </r>
    <r>
      <rPr>
        <sz val="9"/>
        <color indexed="8"/>
        <rFont val="宋体"/>
        <family val="0"/>
      </rPr>
      <t>号</t>
    </r>
    <r>
      <rPr>
        <sz val="9"/>
        <color indexed="8"/>
        <rFont val="Times New Roman"/>
        <family val="1"/>
      </rPr>
      <t>+</t>
    </r>
    <r>
      <rPr>
        <sz val="9"/>
        <color indexed="8"/>
        <rFont val="宋体"/>
        <family val="0"/>
      </rPr>
      <t>城口县</t>
    </r>
    <r>
      <rPr>
        <sz val="9"/>
        <color indexed="8"/>
        <rFont val="Times New Roman"/>
        <family val="1"/>
      </rPr>
      <t>2023</t>
    </r>
    <r>
      <rPr>
        <sz val="9"/>
        <color indexed="8"/>
        <rFont val="宋体"/>
        <family val="0"/>
      </rPr>
      <t>年巴山镇中药材产业提升项目</t>
    </r>
  </si>
  <si>
    <t xml:space="preserve">对全镇种植天麻50亩、大黄200亩、独活100亩等中药材进行奖补。
</t>
  </si>
  <si>
    <t>种植天麻面积</t>
  </si>
  <si>
    <t>种植大黄面积</t>
  </si>
  <si>
    <t>200</t>
  </si>
  <si>
    <t>种植独活面积</t>
  </si>
  <si>
    <r>
      <t>城财发〔</t>
    </r>
    <r>
      <rPr>
        <sz val="9"/>
        <color indexed="8"/>
        <rFont val="Times New Roman"/>
        <family val="1"/>
      </rPr>
      <t>2022</t>
    </r>
    <r>
      <rPr>
        <sz val="9"/>
        <color indexed="8"/>
        <rFont val="宋体"/>
        <family val="0"/>
      </rPr>
      <t>〕</t>
    </r>
    <r>
      <rPr>
        <sz val="9"/>
        <color indexed="8"/>
        <rFont val="Times New Roman"/>
        <family val="1"/>
      </rPr>
      <t>674</t>
    </r>
    <r>
      <rPr>
        <sz val="9"/>
        <color indexed="8"/>
        <rFont val="宋体"/>
        <family val="0"/>
      </rPr>
      <t>号</t>
    </r>
    <r>
      <rPr>
        <sz val="9"/>
        <color indexed="8"/>
        <rFont val="Times New Roman"/>
        <family val="1"/>
      </rPr>
      <t>+</t>
    </r>
    <r>
      <rPr>
        <sz val="9"/>
        <color indexed="8"/>
        <rFont val="宋体"/>
        <family val="0"/>
      </rPr>
      <t>城口县</t>
    </r>
    <r>
      <rPr>
        <sz val="9"/>
        <color indexed="8"/>
        <rFont val="Times New Roman"/>
        <family val="1"/>
      </rPr>
      <t>2023</t>
    </r>
    <r>
      <rPr>
        <sz val="9"/>
        <color indexed="8"/>
        <rFont val="宋体"/>
        <family val="0"/>
      </rPr>
      <t>年产业到户扶持项目</t>
    </r>
  </si>
  <si>
    <t xml:space="preserve">1700000
</t>
  </si>
  <si>
    <t xml:space="preserve">1700000 </t>
  </si>
  <si>
    <t xml:space="preserve">重点支持全县有劳动能力和意愿的脱贫户和监测户因户施策发展乡村特色产业、五小非农经济和高质量庭院经济。
</t>
  </si>
  <si>
    <t>质量指标</t>
  </si>
  <si>
    <t>170</t>
  </si>
  <si>
    <r>
      <t>城财发〔</t>
    </r>
    <r>
      <rPr>
        <sz val="9"/>
        <color indexed="8"/>
        <rFont val="Times New Roman"/>
        <family val="1"/>
      </rPr>
      <t>2022</t>
    </r>
    <r>
      <rPr>
        <sz val="9"/>
        <color indexed="8"/>
        <rFont val="宋体"/>
        <family val="0"/>
      </rPr>
      <t>〕</t>
    </r>
    <r>
      <rPr>
        <sz val="9"/>
        <color indexed="8"/>
        <rFont val="Times New Roman"/>
        <family val="1"/>
      </rPr>
      <t>674</t>
    </r>
    <r>
      <rPr>
        <sz val="9"/>
        <color indexed="8"/>
        <rFont val="宋体"/>
        <family val="0"/>
      </rPr>
      <t>号</t>
    </r>
    <r>
      <rPr>
        <sz val="9"/>
        <color indexed="8"/>
        <rFont val="Times New Roman"/>
        <family val="1"/>
      </rPr>
      <t>+</t>
    </r>
    <r>
      <rPr>
        <sz val="9"/>
        <color indexed="8"/>
        <rFont val="宋体"/>
        <family val="0"/>
      </rPr>
      <t>城口县</t>
    </r>
    <r>
      <rPr>
        <sz val="9"/>
        <color indexed="8"/>
        <rFont val="Times New Roman"/>
        <family val="1"/>
      </rPr>
      <t>2023</t>
    </r>
    <r>
      <rPr>
        <sz val="9"/>
        <color indexed="8"/>
        <rFont val="宋体"/>
        <family val="0"/>
      </rPr>
      <t>年巴山镇积分兑现制度改补为奖项目</t>
    </r>
  </si>
  <si>
    <t xml:space="preserve">110000
</t>
  </si>
  <si>
    <t xml:space="preserve">110000 </t>
  </si>
  <si>
    <t xml:space="preserve">11个村（社区）新时代文明实践积分超市积分兑换，通过积分和物品兑换引导群众参与宣讲学习、村社公益事业、志愿服务活动等，养成良好文明习惯、遵纪守法、传承传统美德，破除陈规陋习，增强村民凝聚力。
</t>
  </si>
  <si>
    <t>年均村社区补助金额</t>
  </si>
  <si>
    <t>参与村（社区）数量</t>
  </si>
  <si>
    <t>万元/个</t>
  </si>
  <si>
    <t>改善村风民风</t>
  </si>
  <si>
    <t>有所改善</t>
  </si>
  <si>
    <t>城财发〔2023〕2号+公路养护资金</t>
  </si>
  <si>
    <t xml:space="preserve">423800
</t>
  </si>
  <si>
    <t xml:space="preserve">423800 </t>
  </si>
  <si>
    <t xml:space="preserve">公路养护
</t>
  </si>
  <si>
    <t>使用合格率</t>
  </si>
  <si>
    <t>资金使用及时率</t>
  </si>
  <si>
    <t>辖区内群众满意度</t>
  </si>
  <si>
    <t>42.38</t>
  </si>
  <si>
    <r>
      <t>城财发〔</t>
    </r>
    <r>
      <rPr>
        <sz val="9"/>
        <color indexed="8"/>
        <rFont val="Times New Roman"/>
        <family val="1"/>
      </rPr>
      <t>2023</t>
    </r>
    <r>
      <rPr>
        <sz val="9"/>
        <color indexed="8"/>
        <rFont val="宋体"/>
        <family val="0"/>
      </rPr>
      <t>〕</t>
    </r>
    <r>
      <rPr>
        <sz val="9"/>
        <color indexed="8"/>
        <rFont val="Times New Roman"/>
        <family val="1"/>
      </rPr>
      <t>2</t>
    </r>
    <r>
      <rPr>
        <sz val="9"/>
        <color indexed="8"/>
        <rFont val="宋体"/>
        <family val="0"/>
      </rPr>
      <t>号</t>
    </r>
    <r>
      <rPr>
        <sz val="9"/>
        <color indexed="8"/>
        <rFont val="Times New Roman"/>
        <family val="1"/>
      </rPr>
      <t>+</t>
    </r>
    <r>
      <rPr>
        <sz val="9"/>
        <color indexed="8"/>
        <rFont val="宋体"/>
        <family val="0"/>
      </rPr>
      <t>港航安全环保专项整治经费</t>
    </r>
  </si>
  <si>
    <t xml:space="preserve">50000
</t>
  </si>
  <si>
    <t xml:space="preserve">50000 </t>
  </si>
  <si>
    <t xml:space="preserve">有效保障港项安全环保专项整治工作
</t>
  </si>
  <si>
    <t>资金使用合格率</t>
  </si>
  <si>
    <r>
      <t>城财发〔</t>
    </r>
    <r>
      <rPr>
        <sz val="9"/>
        <color indexed="8"/>
        <rFont val="Times New Roman"/>
        <family val="1"/>
      </rPr>
      <t>2023</t>
    </r>
    <r>
      <rPr>
        <sz val="9"/>
        <color indexed="8"/>
        <rFont val="宋体"/>
        <family val="0"/>
      </rPr>
      <t>〕</t>
    </r>
    <r>
      <rPr>
        <sz val="9"/>
        <color indexed="8"/>
        <rFont val="Times New Roman"/>
        <family val="1"/>
      </rPr>
      <t>2</t>
    </r>
    <r>
      <rPr>
        <sz val="9"/>
        <color indexed="8"/>
        <rFont val="宋体"/>
        <family val="0"/>
      </rPr>
      <t>号</t>
    </r>
    <r>
      <rPr>
        <sz val="9"/>
        <color indexed="8"/>
        <rFont val="Times New Roman"/>
        <family val="1"/>
      </rPr>
      <t>+2023</t>
    </r>
    <r>
      <rPr>
        <sz val="9"/>
        <color indexed="8"/>
        <rFont val="宋体"/>
        <family val="0"/>
      </rPr>
      <t>年基层政权建设</t>
    </r>
  </si>
  <si>
    <t xml:space="preserve">300000
</t>
  </si>
  <si>
    <t xml:space="preserve">300000 </t>
  </si>
  <si>
    <t xml:space="preserve">改善办公条件，提升公共服务水平
</t>
  </si>
  <si>
    <t>改善办公条件</t>
  </si>
  <si>
    <t>改善所需成本</t>
  </si>
  <si>
    <t>30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</si>
</sst>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0"/>
    <numFmt numFmtId="179" formatCode=";;"/>
    <numFmt numFmtId="180" formatCode="0.0_ "/>
  </numFmts>
  <fonts count="63">
    <font>
      <sz val="9"/>
      <name val="宋体"/>
      <family val="0"/>
    </font>
    <font>
      <sz val="11"/>
      <name val="宋体"/>
      <family val="0"/>
    </font>
    <font>
      <sz val="14"/>
      <name val="方正黑体_GBK"/>
      <family val="4"/>
    </font>
    <font>
      <sz val="10"/>
      <name val="宋体"/>
      <family val="0"/>
    </font>
    <font>
      <sz val="18"/>
      <color indexed="8"/>
      <name val="方正小标宋_GBK"/>
      <family val="4"/>
    </font>
    <font>
      <b/>
      <sz val="9"/>
      <color indexed="8"/>
      <name val="Times New Roman"/>
      <family val="1"/>
    </font>
    <font>
      <sz val="9"/>
      <color indexed="8"/>
      <name val="Times New Roman"/>
      <family val="1"/>
    </font>
    <font>
      <sz val="9"/>
      <color indexed="8"/>
      <name val="宋体"/>
      <family val="0"/>
    </font>
    <font>
      <sz val="11"/>
      <color indexed="8"/>
      <name val="宋体"/>
      <family val="0"/>
    </font>
    <font>
      <sz val="10"/>
      <name val="Arial"/>
      <family val="2"/>
    </font>
    <font>
      <b/>
      <sz val="10"/>
      <name val="宋体"/>
      <family val="0"/>
    </font>
    <font>
      <b/>
      <sz val="22"/>
      <name val="华文细黑"/>
      <family val="3"/>
    </font>
    <font>
      <b/>
      <sz val="18"/>
      <name val="宋体"/>
      <family val="0"/>
    </font>
    <font>
      <sz val="12"/>
      <name val="宋体"/>
      <family val="0"/>
    </font>
    <font>
      <sz val="12"/>
      <color indexed="8"/>
      <name val="宋体"/>
      <family val="0"/>
    </font>
    <font>
      <sz val="14"/>
      <name val="方正黑体简体"/>
      <family val="0"/>
    </font>
    <font>
      <sz val="9"/>
      <color indexed="8"/>
      <name val="SimSun"/>
      <family val="0"/>
    </font>
    <font>
      <b/>
      <sz val="15"/>
      <color indexed="8"/>
      <name val="SimSun"/>
      <family val="0"/>
    </font>
    <font>
      <b/>
      <sz val="14"/>
      <color indexed="8"/>
      <name val="SimSun"/>
      <family val="0"/>
    </font>
    <font>
      <b/>
      <sz val="12"/>
      <name val="宋体"/>
      <family val="0"/>
    </font>
    <font>
      <sz val="14"/>
      <name val="宋体"/>
      <family val="0"/>
    </font>
    <font>
      <b/>
      <sz val="20"/>
      <name val="方正黑体_GBK"/>
      <family val="4"/>
    </font>
    <font>
      <b/>
      <sz val="11"/>
      <name val="宋体"/>
      <family val="0"/>
    </font>
    <font>
      <sz val="14"/>
      <name val="仿宋_GB2312"/>
      <family val="3"/>
    </font>
    <font>
      <b/>
      <sz val="18"/>
      <name val="方正黑体_GBK"/>
      <family val="4"/>
    </font>
    <font>
      <sz val="12"/>
      <name val="黑体"/>
      <family val="3"/>
    </font>
    <font>
      <sz val="14"/>
      <name val="黑体"/>
      <family val="3"/>
    </font>
    <font>
      <sz val="9"/>
      <name val="方正黑体简体"/>
      <family val="0"/>
    </font>
    <font>
      <sz val="12"/>
      <name val="楷体_GB2312"/>
      <family val="0"/>
    </font>
    <font>
      <sz val="9"/>
      <name val="方正黑体_GBK"/>
      <family val="4"/>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u val="single"/>
      <sz val="20"/>
      <name val="方正黑体_GBK"/>
      <family val="4"/>
    </font>
    <font>
      <b/>
      <u val="single"/>
      <sz val="18"/>
      <name val="方正黑体_GBK"/>
      <family val="4"/>
    </font>
    <font>
      <b/>
      <sz val="9"/>
      <name val="宋体"/>
      <family val="0"/>
    </font>
    <font>
      <b/>
      <sz val="9"/>
      <name val="Tahoma"/>
      <family val="2"/>
    </font>
    <font>
      <sz val="9"/>
      <name val="Tahoma"/>
      <family val="2"/>
    </font>
    <font>
      <u val="single"/>
      <sz val="11"/>
      <color rgb="FF0000FF"/>
      <name val="Calibri"/>
      <family val="0"/>
    </font>
    <font>
      <u val="single"/>
      <sz val="11"/>
      <color rgb="FF800080"/>
      <name val="Calibri"/>
      <family val="0"/>
    </font>
    <font>
      <sz val="18"/>
      <color theme="1"/>
      <name val="方正小标宋_GBK"/>
      <family val="4"/>
    </font>
    <font>
      <b/>
      <sz val="9"/>
      <color theme="1"/>
      <name val="Times New Roman"/>
      <family val="1"/>
    </font>
    <font>
      <sz val="9"/>
      <color theme="1"/>
      <name val="Times New Roman"/>
      <family val="1"/>
    </font>
    <font>
      <sz val="9"/>
      <color theme="1"/>
      <name val="宋体"/>
      <family val="0"/>
    </font>
    <font>
      <sz val="11"/>
      <color theme="1"/>
      <name val="Calibri"/>
      <family val="0"/>
    </font>
    <font>
      <sz val="9"/>
      <color theme="1"/>
      <name val="Calibri"/>
      <family val="0"/>
    </font>
    <font>
      <sz val="12"/>
      <color theme="1"/>
      <name val="Calibri"/>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bottom style="thin"/>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top style="thin"/>
      <bottom style="thin"/>
    </border>
    <border>
      <left style="thin"/>
      <right>
        <color indexed="63"/>
      </right>
      <top style="thin"/>
      <bottom/>
    </border>
    <border>
      <left style="thin"/>
      <right style="medium"/>
      <top style="thin"/>
      <bottom/>
    </border>
    <border>
      <left style="medium"/>
      <right style="thin"/>
      <top style="thin"/>
      <bottom/>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medium"/>
      <right style="thin"/>
      <top/>
      <bottom/>
    </border>
    <border>
      <left style="medium"/>
      <right>
        <color indexed="63"/>
      </right>
      <top>
        <color indexed="63"/>
      </top>
      <bottom>
        <color indexed="63"/>
      </bottom>
    </border>
    <border>
      <left style="medium"/>
      <right style="thin"/>
      <top style="medium"/>
      <bottom>
        <color indexed="63"/>
      </bottom>
    </border>
    <border>
      <left/>
      <right/>
      <top/>
      <bottom style="thin"/>
    </border>
    <border>
      <left style="thin"/>
      <right/>
      <top/>
      <bottom style="thin"/>
    </border>
    <border>
      <left>
        <color indexed="63"/>
      </left>
      <right>
        <color indexed="63"/>
      </right>
      <top style="thin"/>
      <bottom>
        <color indexed="63"/>
      </bottom>
    </border>
    <border>
      <left/>
      <right style="thin"/>
      <top/>
      <bottom/>
    </border>
    <border>
      <left style="thin"/>
      <right/>
      <top/>
      <bottom/>
    </border>
    <border>
      <left/>
      <right style="thin"/>
      <top style="thin"/>
      <bottom style="thin"/>
    </border>
    <border>
      <left/>
      <right/>
      <top style="thin"/>
      <bottom style="thin"/>
    </border>
    <border>
      <left style="thin"/>
      <right>
        <color indexed="63"/>
      </right>
      <top style="medium"/>
      <bottom style="thin"/>
    </border>
    <border>
      <left/>
      <right/>
      <top style="medium"/>
      <bottom style="thin"/>
    </border>
    <border>
      <left>
        <color indexed="63"/>
      </left>
      <right style="medium"/>
      <top style="medium"/>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8" borderId="0" applyNumberFormat="0" applyBorder="0" applyAlignment="0" applyProtection="0"/>
    <xf numFmtId="0" fontId="35" fillId="0" borderId="5" applyNumberFormat="0" applyFill="0" applyAlignment="0" applyProtection="0"/>
    <xf numFmtId="0" fontId="32" fillId="9" borderId="0" applyNumberFormat="0" applyBorder="0" applyAlignment="0" applyProtection="0"/>
    <xf numFmtId="0" fontId="41" fillId="10" borderId="6" applyNumberFormat="0" applyAlignment="0" applyProtection="0"/>
    <xf numFmtId="0" fontId="42" fillId="10" borderId="1" applyNumberFormat="0" applyAlignment="0" applyProtection="0"/>
    <xf numFmtId="0" fontId="43" fillId="11" borderId="7" applyNumberFormat="0" applyAlignment="0" applyProtection="0"/>
    <xf numFmtId="0" fontId="8" fillId="3" borderId="0" applyNumberFormat="0" applyBorder="0" applyAlignment="0" applyProtection="0"/>
    <xf numFmtId="0" fontId="32" fillId="12"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2" borderId="0" applyNumberFormat="0" applyBorder="0" applyAlignment="0" applyProtection="0"/>
    <xf numFmtId="0" fontId="47" fillId="13" borderId="0" applyNumberFormat="0" applyBorder="0" applyAlignment="0" applyProtection="0"/>
    <xf numFmtId="0" fontId="8" fillId="14" borderId="0" applyNumberFormat="0" applyBorder="0" applyAlignment="0" applyProtection="0"/>
    <xf numFmtId="0" fontId="32"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32" fillId="18" borderId="0" applyNumberFormat="0" applyBorder="0" applyAlignment="0" applyProtection="0"/>
    <xf numFmtId="0" fontId="32"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32" fillId="20" borderId="0" applyNumberFormat="0" applyBorder="0" applyAlignment="0" applyProtection="0"/>
    <xf numFmtId="0" fontId="8"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3" fillId="0" borderId="0">
      <alignment/>
      <protection/>
    </xf>
    <xf numFmtId="0" fontId="8" fillId="22" borderId="0" applyNumberFormat="0" applyBorder="0" applyAlignment="0" applyProtection="0"/>
    <xf numFmtId="0" fontId="32" fillId="23" borderId="0" applyNumberFormat="0" applyBorder="0" applyAlignment="0" applyProtection="0"/>
    <xf numFmtId="0" fontId="9" fillId="0" borderId="0">
      <alignment/>
      <protection/>
    </xf>
    <xf numFmtId="0" fontId="0" fillId="0" borderId="0">
      <alignment/>
      <protection/>
    </xf>
    <xf numFmtId="0" fontId="0" fillId="0" borderId="0">
      <alignment/>
      <protection/>
    </xf>
  </cellStyleXfs>
  <cellXfs count="231">
    <xf numFmtId="0" fontId="0" fillId="0" borderId="0" xfId="0" applyAlignment="1">
      <alignment/>
    </xf>
    <xf numFmtId="0" fontId="0" fillId="0" borderId="0" xfId="0" applyAlignment="1">
      <alignment wrapText="1"/>
    </xf>
    <xf numFmtId="0" fontId="2" fillId="0" borderId="0" xfId="0" applyFont="1" applyAlignment="1">
      <alignment wrapText="1"/>
    </xf>
    <xf numFmtId="0" fontId="3" fillId="0" borderId="0" xfId="64" applyFont="1" applyFill="1" applyBorder="1" applyAlignment="1">
      <alignment horizontal="center" vertical="center" wrapText="1"/>
      <protection/>
    </xf>
    <xf numFmtId="0" fontId="55" fillId="0" borderId="0" xfId="0" applyFont="1" applyFill="1" applyBorder="1" applyAlignment="1">
      <alignment horizontal="center" vertical="center" wrapText="1"/>
    </xf>
    <xf numFmtId="0" fontId="56" fillId="0" borderId="10" xfId="0" applyFont="1" applyFill="1" applyBorder="1" applyAlignment="1">
      <alignment vertical="center" wrapText="1"/>
    </xf>
    <xf numFmtId="0" fontId="57" fillId="0" borderId="10"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6" fillId="0" borderId="10" xfId="0" applyFont="1" applyFill="1" applyBorder="1" applyAlignment="1">
      <alignment horizontal="left" vertical="top" wrapText="1"/>
    </xf>
    <xf numFmtId="0" fontId="57" fillId="0" borderId="10" xfId="0" applyFont="1" applyFill="1" applyBorder="1" applyAlignment="1">
      <alignment horizontal="left" vertical="top" wrapText="1"/>
    </xf>
    <xf numFmtId="0" fontId="56" fillId="0" borderId="10" xfId="0" applyFont="1" applyFill="1" applyBorder="1" applyAlignment="1">
      <alignment horizontal="center" vertical="center" wrapText="1"/>
    </xf>
    <xf numFmtId="0" fontId="57" fillId="0" borderId="10" xfId="0" applyFont="1" applyFill="1" applyBorder="1" applyAlignment="1">
      <alignment vertical="center" wrapText="1"/>
    </xf>
    <xf numFmtId="0" fontId="57" fillId="0" borderId="10" xfId="0" applyFont="1" applyFill="1" applyBorder="1" applyAlignment="1">
      <alignment horizontal="center" vertical="center" wrapText="1"/>
    </xf>
    <xf numFmtId="0" fontId="59" fillId="0" borderId="0" xfId="0" applyFont="1" applyFill="1" applyBorder="1" applyAlignment="1">
      <alignment wrapText="1"/>
    </xf>
    <xf numFmtId="0" fontId="60" fillId="0" borderId="0" xfId="0" applyFont="1" applyFill="1" applyBorder="1" applyAlignment="1">
      <alignment horizontal="center" vertical="center" wrapText="1"/>
    </xf>
    <xf numFmtId="0" fontId="60" fillId="0" borderId="0" xfId="0" applyFont="1" applyFill="1" applyBorder="1" applyAlignment="1">
      <alignment vertical="center" wrapText="1"/>
    </xf>
    <xf numFmtId="0" fontId="56" fillId="0" borderId="10" xfId="0" applyFont="1" applyFill="1" applyBorder="1" applyAlignment="1">
      <alignment horizontal="right" vertical="center" wrapText="1"/>
    </xf>
    <xf numFmtId="0" fontId="57" fillId="0" borderId="10" xfId="0" applyFont="1" applyFill="1" applyBorder="1" applyAlignment="1">
      <alignment horizontal="right" vertical="center" wrapText="1"/>
    </xf>
    <xf numFmtId="0" fontId="59" fillId="0" borderId="10" xfId="0" applyFont="1" applyFill="1" applyBorder="1" applyAlignment="1">
      <alignment wrapText="1"/>
    </xf>
    <xf numFmtId="0" fontId="60" fillId="0" borderId="10" xfId="0" applyFont="1" applyFill="1" applyBorder="1" applyAlignment="1">
      <alignment horizontal="center" vertical="center" wrapText="1"/>
    </xf>
    <xf numFmtId="0" fontId="60" fillId="0" borderId="10" xfId="0" applyFont="1" applyFill="1" applyBorder="1" applyAlignment="1">
      <alignment vertical="center" wrapText="1"/>
    </xf>
    <xf numFmtId="0" fontId="60" fillId="0" borderId="10" xfId="0" applyFont="1" applyFill="1" applyBorder="1" applyAlignment="1">
      <alignment horizontal="left" vertical="center" wrapText="1"/>
    </xf>
    <xf numFmtId="0" fontId="0" fillId="0" borderId="10" xfId="0" applyBorder="1" applyAlignment="1">
      <alignment wrapText="1"/>
    </xf>
    <xf numFmtId="0" fontId="9" fillId="0" borderId="0" xfId="64">
      <alignment/>
      <protection/>
    </xf>
    <xf numFmtId="0" fontId="10" fillId="0" borderId="0" xfId="65" applyNumberFormat="1" applyFont="1" applyFill="1" applyBorder="1" applyAlignment="1" applyProtection="1">
      <alignment vertical="center" wrapText="1"/>
      <protection/>
    </xf>
    <xf numFmtId="0" fontId="11" fillId="0" borderId="0" xfId="64" applyNumberFormat="1" applyFont="1" applyFill="1" applyAlignment="1">
      <alignment horizontal="center" vertical="center" wrapText="1"/>
      <protection/>
    </xf>
    <xf numFmtId="0" fontId="12" fillId="0" borderId="0" xfId="64" applyNumberFormat="1" applyFont="1" applyFill="1" applyAlignment="1">
      <alignment horizontal="center" vertical="center" wrapText="1"/>
      <protection/>
    </xf>
    <xf numFmtId="0" fontId="1" fillId="0" borderId="0" xfId="64" applyNumberFormat="1" applyFont="1" applyFill="1" applyBorder="1" applyAlignment="1" applyProtection="1">
      <alignment horizontal="right" vertical="center" wrapText="1"/>
      <protection/>
    </xf>
    <xf numFmtId="0" fontId="13" fillId="0" borderId="10" xfId="64" applyNumberFormat="1" applyFont="1" applyFill="1" applyBorder="1" applyAlignment="1" applyProtection="1">
      <alignment horizontal="center" vertical="center" wrapText="1"/>
      <protection/>
    </xf>
    <xf numFmtId="0" fontId="13" fillId="0" borderId="10" xfId="64" applyNumberFormat="1" applyFont="1" applyFill="1" applyBorder="1" applyAlignment="1" applyProtection="1">
      <alignment horizontal="left" vertical="center" wrapText="1"/>
      <protection/>
    </xf>
    <xf numFmtId="0" fontId="61"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9" fillId="0" borderId="0" xfId="64" applyFont="1">
      <alignment/>
      <protection/>
    </xf>
    <xf numFmtId="0" fontId="9" fillId="0" borderId="0" xfId="64" applyFont="1" applyAlignment="1">
      <alignment vertical="center"/>
      <protection/>
    </xf>
    <xf numFmtId="0" fontId="9" fillId="0" borderId="0" xfId="64" applyFont="1" applyAlignment="1">
      <alignment horizontal="center" vertical="center"/>
      <protection/>
    </xf>
    <xf numFmtId="0" fontId="9" fillId="0" borderId="0" xfId="64" applyAlignment="1">
      <alignment vertical="center"/>
      <protection/>
    </xf>
    <xf numFmtId="0" fontId="9" fillId="0" borderId="0" xfId="64" applyAlignment="1">
      <alignment horizontal="center" vertical="center"/>
      <protection/>
    </xf>
    <xf numFmtId="0" fontId="15" fillId="0" borderId="0" xfId="0" applyFont="1" applyAlignment="1">
      <alignment/>
    </xf>
    <xf numFmtId="0" fontId="16" fillId="0" borderId="0" xfId="0" applyFont="1" applyFill="1" applyBorder="1" applyAlignment="1">
      <alignment horizontal="left" vertical="center" wrapText="1"/>
    </xf>
    <xf numFmtId="0" fontId="59" fillId="0" borderId="0" xfId="0" applyFont="1" applyFill="1" applyBorder="1" applyAlignment="1">
      <alignment/>
    </xf>
    <xf numFmtId="0" fontId="17"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9" fillId="0" borderId="10" xfId="66" applyNumberFormat="1" applyFont="1" applyFill="1" applyBorder="1" applyAlignment="1" applyProtection="1">
      <alignment horizontal="center" vertical="center" wrapText="1"/>
      <protection/>
    </xf>
    <xf numFmtId="0" fontId="20" fillId="0" borderId="10" xfId="65" applyFont="1" applyFill="1" applyBorder="1" applyAlignment="1">
      <alignment horizontal="left" vertical="center"/>
      <protection/>
    </xf>
    <xf numFmtId="0" fontId="59" fillId="0" borderId="10" xfId="0" applyFont="1" applyFill="1" applyBorder="1" applyAlignment="1">
      <alignment/>
    </xf>
    <xf numFmtId="0" fontId="20" fillId="0" borderId="10" xfId="65" applyFont="1" applyFill="1" applyBorder="1" applyAlignment="1">
      <alignment horizontal="left" vertical="center" indent="2"/>
      <protection/>
    </xf>
    <xf numFmtId="0" fontId="0" fillId="0" borderId="0" xfId="0" applyAlignment="1">
      <alignment horizontal="left"/>
    </xf>
    <xf numFmtId="0" fontId="1" fillId="0" borderId="0" xfId="0" applyFont="1" applyAlignment="1">
      <alignment horizontal="left"/>
    </xf>
    <xf numFmtId="0" fontId="21" fillId="0" borderId="0" xfId="0" applyFont="1" applyAlignment="1">
      <alignment horizontal="left"/>
    </xf>
    <xf numFmtId="0" fontId="21"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0" fillId="0" borderId="10" xfId="0" applyFont="1" applyFill="1" applyBorder="1" applyAlignment="1">
      <alignment horizontal="left" vertical="center"/>
    </xf>
    <xf numFmtId="0" fontId="10" fillId="0" borderId="10" xfId="0" applyFont="1" applyFill="1" applyBorder="1" applyAlignment="1">
      <alignment horizontal="distributed"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176" fontId="3" fillId="0" borderId="10" xfId="0" applyNumberFormat="1" applyFont="1" applyFill="1" applyBorder="1" applyAlignment="1">
      <alignment horizontal="right" vertical="center" shrinkToFit="1"/>
    </xf>
    <xf numFmtId="4" fontId="3" fillId="0" borderId="10" xfId="0" applyNumberFormat="1" applyFont="1" applyFill="1" applyBorder="1" applyAlignment="1">
      <alignment horizontal="right" vertical="center" shrinkToFit="1"/>
    </xf>
    <xf numFmtId="0" fontId="0" fillId="0" borderId="10" xfId="0" applyBorder="1" applyAlignment="1">
      <alignment horizontal="left"/>
    </xf>
    <xf numFmtId="0" fontId="0" fillId="0" borderId="10" xfId="0" applyFont="1" applyBorder="1" applyAlignment="1">
      <alignment/>
    </xf>
    <xf numFmtId="176" fontId="0" fillId="0" borderId="10" xfId="0" applyNumberFormat="1" applyBorder="1" applyAlignment="1">
      <alignment horizontal="right"/>
    </xf>
    <xf numFmtId="0" fontId="0" fillId="0" borderId="10" xfId="0" applyBorder="1" applyAlignment="1">
      <alignment/>
    </xf>
    <xf numFmtId="176" fontId="0" fillId="0" borderId="10" xfId="0" applyNumberFormat="1" applyBorder="1" applyAlignment="1">
      <alignment horizontal="right" vertical="center"/>
    </xf>
    <xf numFmtId="0" fontId="0" fillId="0" borderId="10" xfId="0" applyBorder="1" applyAlignment="1">
      <alignment/>
    </xf>
    <xf numFmtId="176" fontId="0" fillId="0" borderId="10" xfId="0" applyNumberFormat="1" applyBorder="1" applyAlignment="1">
      <alignment/>
    </xf>
    <xf numFmtId="0" fontId="0" fillId="0" borderId="10" xfId="0" applyBorder="1" applyAlignment="1">
      <alignment horizontal="left"/>
    </xf>
    <xf numFmtId="176" fontId="0" fillId="0" borderId="10" xfId="0" applyNumberFormat="1" applyBorder="1" applyAlignment="1">
      <alignment horizontal="right"/>
    </xf>
    <xf numFmtId="0" fontId="0" fillId="0" borderId="0" xfId="0" applyAlignment="1">
      <alignment horizontal="center" vertical="center"/>
    </xf>
    <xf numFmtId="0" fontId="22" fillId="0" borderId="0" xfId="0" applyFont="1" applyAlignment="1">
      <alignment horizontal="left"/>
    </xf>
    <xf numFmtId="0" fontId="21" fillId="0" borderId="0" xfId="0" applyFont="1" applyAlignment="1">
      <alignment horizontal="center"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10" xfId="0" applyFont="1" applyFill="1" applyBorder="1" applyAlignment="1">
      <alignment horizontal="left" vertical="center" shrinkToFi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 fillId="0" borderId="17" xfId="0" applyFont="1" applyFill="1" applyBorder="1" applyAlignment="1">
      <alignment horizontal="left" vertical="center" shrinkToFit="1"/>
    </xf>
    <xf numFmtId="4" fontId="3" fillId="0" borderId="10" xfId="0" applyNumberFormat="1" applyFont="1" applyFill="1" applyBorder="1" applyAlignment="1">
      <alignment horizontal="center" vertical="center" shrinkToFit="1"/>
    </xf>
    <xf numFmtId="0" fontId="0" fillId="0" borderId="14" xfId="0" applyBorder="1" applyAlignment="1">
      <alignment horizontal="left"/>
    </xf>
    <xf numFmtId="0" fontId="0" fillId="0" borderId="10" xfId="0" applyFont="1" applyBorder="1" applyAlignment="1">
      <alignment horizontal="left"/>
    </xf>
    <xf numFmtId="176" fontId="0" fillId="0" borderId="10" xfId="0" applyNumberFormat="1" applyBorder="1" applyAlignment="1">
      <alignment horizontal="center" vertical="center"/>
    </xf>
    <xf numFmtId="176" fontId="0" fillId="0" borderId="10" xfId="0" applyNumberFormat="1" applyBorder="1" applyAlignment="1">
      <alignment horizontal="center"/>
    </xf>
    <xf numFmtId="0" fontId="0" fillId="0" borderId="18" xfId="0" applyBorder="1" applyAlignment="1">
      <alignment horizontal="left"/>
    </xf>
    <xf numFmtId="176" fontId="0" fillId="0" borderId="18" xfId="0" applyNumberFormat="1" applyBorder="1" applyAlignment="1">
      <alignment horizontal="center" vertical="center"/>
    </xf>
    <xf numFmtId="176" fontId="0" fillId="0" borderId="18" xfId="0" applyNumberFormat="1" applyBorder="1" applyAlignment="1">
      <alignment horizontal="center"/>
    </xf>
    <xf numFmtId="176" fontId="0" fillId="0" borderId="10" xfId="0" applyNumberFormat="1" applyBorder="1" applyAlignment="1">
      <alignment horizontal="center" vertical="center"/>
    </xf>
    <xf numFmtId="176" fontId="0" fillId="0" borderId="10" xfId="0" applyNumberFormat="1" applyBorder="1" applyAlignment="1">
      <alignment/>
    </xf>
    <xf numFmtId="0" fontId="0" fillId="0" borderId="0" xfId="0" applyFont="1" applyAlignment="1">
      <alignment/>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4" fontId="3" fillId="0" borderId="21" xfId="0" applyNumberFormat="1" applyFont="1" applyFill="1" applyBorder="1" applyAlignment="1">
      <alignment horizontal="center" vertical="center" shrinkToFit="1"/>
    </xf>
    <xf numFmtId="4" fontId="3" fillId="0" borderId="20" xfId="0" applyNumberFormat="1" applyFont="1" applyFill="1" applyBorder="1" applyAlignment="1">
      <alignment horizontal="center" vertical="center" shrinkToFit="1"/>
    </xf>
    <xf numFmtId="176" fontId="0" fillId="0" borderId="21" xfId="0" applyNumberFormat="1" applyBorder="1" applyAlignment="1">
      <alignment horizontal="center"/>
    </xf>
    <xf numFmtId="176" fontId="0" fillId="0" borderId="20" xfId="0" applyNumberFormat="1" applyBorder="1" applyAlignment="1">
      <alignment horizontal="center"/>
    </xf>
    <xf numFmtId="176" fontId="0" fillId="0" borderId="22" xfId="0" applyNumberFormat="1" applyBorder="1" applyAlignment="1">
      <alignment horizontal="center"/>
    </xf>
    <xf numFmtId="176" fontId="0" fillId="0" borderId="23" xfId="0" applyNumberFormat="1" applyBorder="1" applyAlignment="1">
      <alignment horizontal="center"/>
    </xf>
    <xf numFmtId="0" fontId="22" fillId="0" borderId="0" xfId="0" applyFont="1" applyAlignment="1">
      <alignment/>
    </xf>
    <xf numFmtId="0" fontId="0" fillId="0" borderId="0" xfId="0" applyBorder="1" applyAlignment="1">
      <alignment/>
    </xf>
    <xf numFmtId="0" fontId="0" fillId="0" borderId="0" xfId="0" applyFont="1" applyBorder="1" applyAlignment="1">
      <alignment/>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3" fillId="0" borderId="14" xfId="0" applyFont="1" applyFill="1" applyBorder="1" applyAlignment="1">
      <alignment horizontal="left" vertical="center" shrinkToFit="1"/>
    </xf>
    <xf numFmtId="4" fontId="3" fillId="0" borderId="10" xfId="0" applyNumberFormat="1" applyFont="1" applyFill="1" applyBorder="1" applyAlignment="1">
      <alignment horizontal="left" vertical="center" shrinkToFit="1"/>
    </xf>
    <xf numFmtId="4" fontId="3" fillId="0" borderId="20" xfId="0" applyNumberFormat="1" applyFont="1" applyFill="1" applyBorder="1" applyAlignment="1">
      <alignment horizontal="left" vertical="center" shrinkToFit="1"/>
    </xf>
    <xf numFmtId="0" fontId="3" fillId="0" borderId="14" xfId="0" applyFont="1" applyFill="1" applyBorder="1" applyAlignment="1">
      <alignment horizontal="left" vertical="center"/>
    </xf>
    <xf numFmtId="0" fontId="3" fillId="0" borderId="10" xfId="0" applyFont="1" applyFill="1" applyBorder="1" applyAlignment="1">
      <alignment horizontal="right" vertical="center" shrinkToFit="1"/>
    </xf>
    <xf numFmtId="4" fontId="3" fillId="0" borderId="20" xfId="0" applyNumberFormat="1" applyFont="1" applyFill="1" applyBorder="1" applyAlignment="1">
      <alignment horizontal="right" vertical="center" shrinkToFit="1"/>
    </xf>
    <xf numFmtId="0" fontId="10" fillId="0" borderId="24" xfId="0" applyFont="1" applyFill="1" applyBorder="1" applyAlignment="1">
      <alignment horizontal="center" vertical="center" shrinkToFit="1"/>
    </xf>
    <xf numFmtId="4" fontId="10" fillId="0" borderId="10" xfId="0" applyNumberFormat="1" applyFont="1" applyFill="1" applyBorder="1" applyAlignment="1">
      <alignment horizontal="center" vertical="center" shrinkToFit="1"/>
    </xf>
    <xf numFmtId="4" fontId="10" fillId="0" borderId="20" xfId="0" applyNumberFormat="1" applyFont="1" applyFill="1" applyBorder="1" applyAlignment="1">
      <alignment horizontal="center" vertical="center" shrinkToFit="1"/>
    </xf>
    <xf numFmtId="0" fontId="3" fillId="0" borderId="18" xfId="0" applyFont="1" applyFill="1" applyBorder="1" applyAlignment="1">
      <alignment horizontal="right" vertical="center" shrinkToFit="1"/>
    </xf>
    <xf numFmtId="4" fontId="10" fillId="0" borderId="25" xfId="0" applyNumberFormat="1" applyFont="1" applyFill="1" applyBorder="1" applyAlignment="1">
      <alignment horizontal="center" vertical="center" shrinkToFit="1"/>
    </xf>
    <xf numFmtId="4" fontId="3" fillId="0" borderId="23" xfId="0" applyNumberFormat="1" applyFont="1" applyFill="1" applyBorder="1" applyAlignment="1">
      <alignment vertical="center" shrinkToFit="1"/>
    </xf>
    <xf numFmtId="0" fontId="10" fillId="0" borderId="26" xfId="0" applyFont="1" applyFill="1" applyBorder="1" applyAlignment="1">
      <alignment horizontal="center" vertical="center" shrinkToFit="1"/>
    </xf>
    <xf numFmtId="4" fontId="3" fillId="0" borderId="27" xfId="0" applyNumberFormat="1" applyFont="1" applyFill="1" applyBorder="1" applyAlignment="1">
      <alignment horizontal="right" vertical="center" shrinkToFit="1"/>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center"/>
    </xf>
    <xf numFmtId="0" fontId="19" fillId="0" borderId="0" xfId="0" applyFont="1" applyFill="1" applyAlignment="1">
      <alignment/>
    </xf>
    <xf numFmtId="0" fontId="13" fillId="0" borderId="0" xfId="0" applyFont="1" applyFill="1" applyAlignment="1">
      <alignment/>
    </xf>
    <xf numFmtId="0" fontId="13" fillId="0" borderId="0" xfId="0" applyFont="1" applyFill="1" applyAlignment="1">
      <alignment horizontal="center"/>
    </xf>
    <xf numFmtId="0" fontId="2" fillId="0" borderId="0" xfId="0" applyFont="1" applyAlignment="1">
      <alignment horizontal="left"/>
    </xf>
    <xf numFmtId="0" fontId="23" fillId="0" borderId="0" xfId="0" applyFont="1" applyAlignment="1">
      <alignment/>
    </xf>
    <xf numFmtId="0" fontId="24" fillId="0" borderId="0" xfId="0" applyFont="1" applyFill="1" applyAlignment="1">
      <alignment horizontal="center"/>
    </xf>
    <xf numFmtId="0" fontId="25" fillId="0" borderId="0" xfId="0" applyFont="1" applyFill="1" applyAlignment="1">
      <alignment/>
    </xf>
    <xf numFmtId="0" fontId="1" fillId="0" borderId="0" xfId="0" applyFont="1" applyBorder="1" applyAlignment="1">
      <alignment horizontal="right"/>
    </xf>
    <xf numFmtId="0" fontId="26" fillId="0" borderId="30" xfId="0" applyNumberFormat="1" applyFont="1" applyFill="1" applyBorder="1" applyAlignment="1" applyProtection="1">
      <alignment horizontal="center" vertical="center" wrapText="1"/>
      <protection/>
    </xf>
    <xf numFmtId="0" fontId="26" fillId="0" borderId="12"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NumberFormat="1" applyFont="1" applyFill="1" applyBorder="1" applyAlignment="1" applyProtection="1">
      <alignment horizontal="center" vertical="center" wrapText="1"/>
      <protection/>
    </xf>
    <xf numFmtId="0" fontId="26" fillId="0" borderId="10" xfId="0" applyFont="1" applyFill="1" applyBorder="1" applyAlignment="1">
      <alignment horizontal="center" vertical="center"/>
    </xf>
    <xf numFmtId="0" fontId="26" fillId="0" borderId="10" xfId="0" applyFont="1" applyBorder="1" applyAlignment="1">
      <alignment horizontal="center" vertical="center"/>
    </xf>
    <xf numFmtId="0" fontId="26" fillId="0" borderId="20" xfId="0" applyFont="1" applyFill="1" applyBorder="1" applyAlignment="1">
      <alignment horizontal="center" vertical="center"/>
    </xf>
    <xf numFmtId="0" fontId="13" fillId="0" borderId="14" xfId="0" applyNumberFormat="1" applyFont="1" applyFill="1" applyBorder="1" applyAlignment="1" applyProtection="1">
      <alignment horizontal="center" vertical="center" wrapText="1"/>
      <protection/>
    </xf>
    <xf numFmtId="0" fontId="13" fillId="0" borderId="10" xfId="0" applyFont="1" applyFill="1" applyBorder="1" applyAlignment="1">
      <alignment horizontal="center" vertical="center"/>
    </xf>
    <xf numFmtId="0" fontId="13" fillId="0" borderId="10" xfId="0" applyFont="1" applyBorder="1" applyAlignment="1">
      <alignment horizontal="center" vertical="center"/>
    </xf>
    <xf numFmtId="0" fontId="13" fillId="0" borderId="20" xfId="0" applyFont="1" applyFill="1" applyBorder="1" applyAlignment="1">
      <alignment horizontal="center" vertical="center"/>
    </xf>
    <xf numFmtId="0" fontId="13" fillId="0" borderId="14" xfId="0" applyFont="1" applyFill="1" applyBorder="1" applyAlignment="1">
      <alignment horizontal="center" vertical="center"/>
    </xf>
    <xf numFmtId="176" fontId="13" fillId="0" borderId="10" xfId="0" applyNumberFormat="1" applyFont="1" applyBorder="1" applyAlignment="1">
      <alignment horizontal="left" vertical="center" wrapText="1"/>
    </xf>
    <xf numFmtId="0" fontId="13" fillId="0" borderId="10" xfId="0" applyFont="1" applyBorder="1" applyAlignment="1">
      <alignment horizontal="center"/>
    </xf>
    <xf numFmtId="0" fontId="13" fillId="0" borderId="20" xfId="0" applyFont="1" applyFill="1" applyBorder="1" applyAlignment="1">
      <alignment horizontal="center"/>
    </xf>
    <xf numFmtId="177" fontId="13" fillId="0" borderId="14" xfId="0" applyNumberFormat="1" applyFont="1" applyBorder="1" applyAlignment="1">
      <alignment horizontal="center" vertical="center" wrapText="1"/>
    </xf>
    <xf numFmtId="0" fontId="23" fillId="0" borderId="0" xfId="0" applyFont="1" applyAlignment="1">
      <alignment horizontal="center"/>
    </xf>
    <xf numFmtId="0" fontId="19" fillId="0" borderId="0" xfId="0" applyFont="1" applyFill="1" applyAlignment="1">
      <alignment horizontal="center"/>
    </xf>
    <xf numFmtId="0" fontId="27" fillId="0" borderId="0" xfId="0" applyFont="1" applyAlignment="1">
      <alignment/>
    </xf>
    <xf numFmtId="0" fontId="28" fillId="0" borderId="0" xfId="0" applyFont="1" applyAlignment="1">
      <alignment/>
    </xf>
    <xf numFmtId="0" fontId="24" fillId="0" borderId="0" xfId="0" applyFont="1" applyAlignment="1">
      <alignment horizontal="center" vertical="center" wrapText="1"/>
    </xf>
    <xf numFmtId="0" fontId="28" fillId="0" borderId="0" xfId="0" applyFont="1" applyBorder="1" applyAlignment="1">
      <alignment vertical="center"/>
    </xf>
    <xf numFmtId="0" fontId="1" fillId="0" borderId="0" xfId="0" applyFont="1" applyAlignment="1">
      <alignment horizontal="right" vertical="center"/>
    </xf>
    <xf numFmtId="0" fontId="19" fillId="0" borderId="10" xfId="66" applyNumberFormat="1" applyFont="1" applyFill="1" applyBorder="1" applyAlignment="1" applyProtection="1">
      <alignment horizontal="center" vertical="center"/>
      <protection/>
    </xf>
    <xf numFmtId="0" fontId="0" fillId="0" borderId="0" xfId="66" applyFont="1" applyFill="1" applyBorder="1" applyAlignment="1">
      <alignment/>
      <protection/>
    </xf>
    <xf numFmtId="0" fontId="19" fillId="0" borderId="31" xfId="66" applyNumberFormat="1" applyFont="1" applyFill="1" applyBorder="1" applyAlignment="1" applyProtection="1">
      <alignment horizontal="center" vertical="center"/>
      <protection/>
    </xf>
    <xf numFmtId="0" fontId="19" fillId="0" borderId="16" xfId="66" applyNumberFormat="1" applyFont="1" applyFill="1" applyBorder="1" applyAlignment="1" applyProtection="1">
      <alignment horizontal="center" vertical="center" wrapText="1"/>
      <protection/>
    </xf>
    <xf numFmtId="0" fontId="19" fillId="0" borderId="16" xfId="66" applyNumberFormat="1" applyFont="1" applyFill="1" applyBorder="1" applyAlignment="1" applyProtection="1">
      <alignment horizontal="center" vertical="center"/>
      <protection/>
    </xf>
    <xf numFmtId="0" fontId="19" fillId="0" borderId="32" xfId="66" applyNumberFormat="1" applyFont="1" applyFill="1" applyBorder="1" applyAlignment="1" applyProtection="1">
      <alignment horizontal="center" vertical="center"/>
      <protection/>
    </xf>
    <xf numFmtId="0" fontId="19" fillId="0" borderId="33" xfId="66" applyNumberFormat="1" applyFont="1" applyFill="1" applyBorder="1" applyAlignment="1" applyProtection="1">
      <alignment horizontal="center" vertical="center"/>
      <protection/>
    </xf>
    <xf numFmtId="0" fontId="19" fillId="0" borderId="18" xfId="66" applyNumberFormat="1" applyFont="1" applyFill="1" applyBorder="1" applyAlignment="1" applyProtection="1">
      <alignment horizontal="center" vertical="center" wrapText="1"/>
      <protection/>
    </xf>
    <xf numFmtId="0" fontId="19" fillId="0" borderId="34" xfId="66" applyNumberFormat="1" applyFont="1" applyFill="1" applyBorder="1" applyAlignment="1" applyProtection="1">
      <alignment horizontal="center" vertical="center"/>
      <protection/>
    </xf>
    <xf numFmtId="0" fontId="19" fillId="0" borderId="15" xfId="66" applyNumberFormat="1" applyFont="1" applyFill="1" applyBorder="1" applyAlignment="1" applyProtection="1">
      <alignment horizontal="center" vertical="center" wrapText="1"/>
      <protection/>
    </xf>
    <xf numFmtId="0" fontId="19" fillId="0" borderId="35" xfId="66" applyNumberFormat="1" applyFont="1" applyFill="1" applyBorder="1" applyAlignment="1" applyProtection="1">
      <alignment horizontal="center" vertical="center" wrapText="1"/>
      <protection/>
    </xf>
    <xf numFmtId="0" fontId="19" fillId="0" borderId="18" xfId="66" applyNumberFormat="1" applyFont="1" applyFill="1" applyBorder="1" applyAlignment="1" applyProtection="1">
      <alignment horizontal="center" vertical="center"/>
      <protection/>
    </xf>
    <xf numFmtId="4" fontId="13" fillId="0" borderId="21" xfId="66" applyNumberFormat="1" applyFont="1" applyFill="1" applyBorder="1" applyAlignment="1" applyProtection="1">
      <alignment horizontal="right" vertical="center" wrapText="1"/>
      <protection/>
    </xf>
    <xf numFmtId="4" fontId="13" fillId="0" borderId="10" xfId="66" applyNumberFormat="1" applyFont="1" applyFill="1" applyBorder="1" applyAlignment="1" applyProtection="1">
      <alignment horizontal="right" vertical="center" wrapText="1"/>
      <protection/>
    </xf>
    <xf numFmtId="4" fontId="13" fillId="0" borderId="36" xfId="66" applyNumberFormat="1" applyFont="1" applyFill="1" applyBorder="1" applyAlignment="1" applyProtection="1">
      <alignment horizontal="right" vertical="center" wrapText="1"/>
      <protection/>
    </xf>
    <xf numFmtId="4" fontId="13" fillId="0" borderId="37" xfId="66" applyNumberFormat="1" applyFont="1" applyFill="1" applyBorder="1" applyAlignment="1" applyProtection="1">
      <alignment horizontal="right" vertical="center" wrapText="1"/>
      <protection/>
    </xf>
    <xf numFmtId="0" fontId="2" fillId="0" borderId="0" xfId="0" applyFont="1" applyAlignment="1">
      <alignment/>
    </xf>
    <xf numFmtId="0" fontId="21" fillId="0" borderId="0" xfId="0" applyFont="1" applyAlignment="1">
      <alignment horizontal="center" wrapText="1"/>
    </xf>
    <xf numFmtId="0" fontId="23" fillId="0" borderId="0" xfId="0" applyFont="1" applyAlignment="1">
      <alignment vertical="center"/>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0" xfId="0" applyFont="1" applyBorder="1" applyAlignment="1">
      <alignment vertical="center" wrapText="1"/>
    </xf>
    <xf numFmtId="0" fontId="26" fillId="0" borderId="20" xfId="0" applyFont="1" applyBorder="1" applyAlignment="1">
      <alignment horizontal="center" vertical="center" wrapText="1"/>
    </xf>
    <xf numFmtId="0" fontId="13"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left" vertical="center" wrapText="1"/>
      <protection/>
    </xf>
    <xf numFmtId="178" fontId="13" fillId="0" borderId="14" xfId="0" applyNumberFormat="1" applyFont="1" applyBorder="1" applyAlignment="1">
      <alignment horizontal="center" vertical="center" wrapText="1"/>
    </xf>
    <xf numFmtId="177" fontId="13" fillId="0" borderId="10" xfId="0" applyNumberFormat="1" applyFont="1" applyBorder="1" applyAlignment="1">
      <alignment horizontal="center" vertical="center" wrapText="1"/>
    </xf>
    <xf numFmtId="177" fontId="13" fillId="0" borderId="10" xfId="0" applyNumberFormat="1" applyFont="1" applyBorder="1" applyAlignment="1">
      <alignment horizontal="left" vertical="center" wrapText="1"/>
    </xf>
    <xf numFmtId="0" fontId="0" fillId="0" borderId="20" xfId="0" applyBorder="1" applyAlignment="1">
      <alignment/>
    </xf>
    <xf numFmtId="49" fontId="13" fillId="0" borderId="10" xfId="66" applyNumberFormat="1" applyFont="1" applyFill="1" applyBorder="1" applyAlignment="1" applyProtection="1">
      <alignment horizontal="center" vertical="center"/>
      <protection/>
    </xf>
    <xf numFmtId="179" fontId="13" fillId="0" borderId="10" xfId="66" applyNumberFormat="1" applyFont="1" applyFill="1" applyBorder="1" applyAlignment="1" applyProtection="1">
      <alignment vertical="center"/>
      <protection/>
    </xf>
    <xf numFmtId="0" fontId="13" fillId="0" borderId="10" xfId="66" applyFont="1" applyFill="1" applyBorder="1" applyAlignment="1">
      <alignment vertical="center"/>
      <protection/>
    </xf>
    <xf numFmtId="0" fontId="23" fillId="0" borderId="0" xfId="0" applyFont="1" applyAlignment="1">
      <alignment/>
    </xf>
    <xf numFmtId="0" fontId="0" fillId="0" borderId="0" xfId="0" applyAlignment="1">
      <alignment horizontal="center"/>
    </xf>
    <xf numFmtId="0" fontId="29" fillId="0" borderId="0" xfId="0" applyFont="1" applyAlignment="1">
      <alignment/>
    </xf>
    <xf numFmtId="0" fontId="1" fillId="0" borderId="0" xfId="0" applyFont="1" applyAlignment="1">
      <alignment horizontal="center" vertical="center"/>
    </xf>
    <xf numFmtId="0" fontId="26" fillId="0" borderId="30"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17" xfId="0" applyFont="1" applyBorder="1" applyAlignment="1">
      <alignment horizontal="center" vertical="center" wrapText="1"/>
    </xf>
    <xf numFmtId="176" fontId="13" fillId="0" borderId="10" xfId="0" applyNumberFormat="1" applyFont="1" applyFill="1" applyBorder="1" applyAlignment="1" applyProtection="1">
      <alignment horizontal="center" vertical="center" wrapText="1"/>
      <protection/>
    </xf>
    <xf numFmtId="176" fontId="13" fillId="0" borderId="10" xfId="0" applyNumberFormat="1" applyFont="1" applyBorder="1" applyAlignment="1">
      <alignment horizontal="center" vertical="center" wrapText="1"/>
    </xf>
    <xf numFmtId="180" fontId="13" fillId="0" borderId="10" xfId="0" applyNumberFormat="1" applyFont="1" applyBorder="1" applyAlignment="1">
      <alignment horizontal="left" vertical="center" wrapText="1"/>
    </xf>
    <xf numFmtId="176" fontId="13" fillId="0" borderId="10" xfId="0" applyNumberFormat="1" applyFont="1" applyFill="1" applyBorder="1" applyAlignment="1">
      <alignment horizontal="center" vertical="center"/>
    </xf>
    <xf numFmtId="178" fontId="13" fillId="0" borderId="14" xfId="0" applyNumberFormat="1" applyFont="1" applyFill="1" applyBorder="1" applyAlignment="1">
      <alignment horizontal="center" vertical="center"/>
    </xf>
    <xf numFmtId="180" fontId="13" fillId="0" borderId="10" xfId="0" applyNumberFormat="1" applyFont="1" applyFill="1" applyBorder="1" applyAlignment="1">
      <alignment horizontal="left" vertical="center"/>
    </xf>
    <xf numFmtId="178" fontId="13" fillId="0" borderId="14" xfId="0" applyNumberFormat="1" applyFont="1" applyBorder="1" applyAlignment="1">
      <alignment horizontal="center" vertical="center"/>
    </xf>
    <xf numFmtId="176" fontId="13" fillId="0" borderId="20" xfId="0" applyNumberFormat="1" applyFont="1" applyBorder="1" applyAlignment="1">
      <alignment horizontal="center" vertical="center" wrapText="1"/>
    </xf>
    <xf numFmtId="180" fontId="13" fillId="0" borderId="10" xfId="0" applyNumberFormat="1" applyFont="1" applyBorder="1" applyAlignment="1">
      <alignment horizontal="left" vertical="center"/>
    </xf>
    <xf numFmtId="0" fontId="0" fillId="0" borderId="10" xfId="0" applyBorder="1" applyAlignment="1">
      <alignment horizontal="center"/>
    </xf>
    <xf numFmtId="0" fontId="21" fillId="0" borderId="0" xfId="0" applyFont="1" applyAlignment="1">
      <alignment/>
    </xf>
    <xf numFmtId="0" fontId="10" fillId="0" borderId="10"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3" fillId="0" borderId="10" xfId="0" applyNumberFormat="1" applyFont="1" applyFill="1" applyBorder="1" applyAlignment="1">
      <alignment horizontal="right" vertical="center" shrinkToFit="1"/>
    </xf>
    <xf numFmtId="4" fontId="3" fillId="0" borderId="21" xfId="0" applyNumberFormat="1" applyFont="1" applyFill="1" applyBorder="1" applyAlignment="1">
      <alignment horizontal="right" vertical="center" shrinkToFit="1"/>
    </xf>
    <xf numFmtId="0" fontId="10" fillId="0" borderId="14" xfId="0" applyFont="1" applyFill="1" applyBorder="1" applyAlignment="1">
      <alignment horizontal="center" vertical="center"/>
    </xf>
    <xf numFmtId="0" fontId="3" fillId="0" borderId="24" xfId="0" applyFont="1" applyFill="1" applyBorder="1" applyAlignment="1">
      <alignment horizontal="left" vertical="center"/>
    </xf>
    <xf numFmtId="4" fontId="3" fillId="0" borderId="18" xfId="0" applyNumberFormat="1" applyFont="1" applyFill="1" applyBorder="1" applyAlignment="1">
      <alignment horizontal="right" vertical="center" shrinkToFit="1"/>
    </xf>
    <xf numFmtId="0" fontId="10" fillId="0" borderId="18" xfId="0" applyFont="1" applyFill="1" applyBorder="1" applyAlignment="1">
      <alignment horizontal="center" vertical="center"/>
    </xf>
    <xf numFmtId="4" fontId="3" fillId="0" borderId="22" xfId="0" applyNumberFormat="1" applyFont="1" applyFill="1" applyBorder="1" applyAlignment="1">
      <alignment horizontal="right" vertical="center" shrinkToFi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3" xfId="65"/>
    <cellStyle name="常规 4" xfId="66"/>
  </cellStyles>
  <dxfs count="1">
    <dxf>
      <fill>
        <patternFill patternType="solid">
          <fgColor indexed="65"/>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57"/>
  <sheetViews>
    <sheetView workbookViewId="0" topLeftCell="A1">
      <selection activeCell="A41" sqref="A41:IV42"/>
    </sheetView>
  </sheetViews>
  <sheetFormatPr defaultColWidth="9.33203125" defaultRowHeight="11.25"/>
  <cols>
    <col min="1" max="1" width="18" style="46" customWidth="1"/>
    <col min="2" max="2" width="21.83203125" style="46" customWidth="1"/>
    <col min="3" max="3" width="14.16015625" style="70" customWidth="1"/>
    <col min="4" max="12" width="14.16015625" style="0" customWidth="1"/>
  </cols>
  <sheetData>
    <row r="1" ht="13.5">
      <c r="A1" s="71" t="s">
        <v>260</v>
      </c>
    </row>
    <row r="2" spans="1:12" ht="41.25" customHeight="1">
      <c r="A2" s="48" t="s">
        <v>261</v>
      </c>
      <c r="B2" s="48"/>
      <c r="C2" s="72"/>
      <c r="D2" s="49"/>
      <c r="E2" s="49"/>
      <c r="F2" s="49"/>
      <c r="G2" s="49"/>
      <c r="H2" s="49"/>
      <c r="I2" s="49"/>
      <c r="J2" s="49"/>
      <c r="K2" s="49"/>
      <c r="L2" s="49"/>
    </row>
    <row r="3" ht="11.25"/>
    <row r="4" ht="11.25">
      <c r="L4" s="92" t="s">
        <v>2</v>
      </c>
    </row>
    <row r="5" spans="1:12" ht="17.25" customHeight="1">
      <c r="A5" s="73" t="s">
        <v>262</v>
      </c>
      <c r="B5" s="74" t="s">
        <v>219</v>
      </c>
      <c r="C5" s="75" t="s">
        <v>251</v>
      </c>
      <c r="D5" s="76" t="s">
        <v>255</v>
      </c>
      <c r="E5" s="75" t="s">
        <v>263</v>
      </c>
      <c r="F5" s="76" t="s">
        <v>264</v>
      </c>
      <c r="G5" s="75" t="s">
        <v>265</v>
      </c>
      <c r="H5" s="75" t="s">
        <v>266</v>
      </c>
      <c r="I5" s="75"/>
      <c r="J5" s="75" t="s">
        <v>267</v>
      </c>
      <c r="K5" s="93" t="s">
        <v>268</v>
      </c>
      <c r="L5" s="93" t="s">
        <v>253</v>
      </c>
    </row>
    <row r="6" spans="1:12" ht="12" customHeight="1">
      <c r="A6" s="77" t="s">
        <v>269</v>
      </c>
      <c r="B6" s="78" t="s">
        <v>270</v>
      </c>
      <c r="C6" s="54" t="s">
        <v>251</v>
      </c>
      <c r="D6" s="79"/>
      <c r="E6" s="54" t="s">
        <v>271</v>
      </c>
      <c r="F6" s="79"/>
      <c r="G6" s="54" t="s">
        <v>272</v>
      </c>
      <c r="H6" s="54" t="s">
        <v>273</v>
      </c>
      <c r="I6" s="54" t="s">
        <v>274</v>
      </c>
      <c r="J6" s="54" t="s">
        <v>275</v>
      </c>
      <c r="K6" s="94" t="s">
        <v>268</v>
      </c>
      <c r="L6" s="94" t="s">
        <v>268</v>
      </c>
    </row>
    <row r="7" spans="1:12" ht="12" customHeight="1">
      <c r="A7" s="77" t="s">
        <v>269</v>
      </c>
      <c r="B7" s="78" t="s">
        <v>270</v>
      </c>
      <c r="C7" s="54" t="s">
        <v>251</v>
      </c>
      <c r="D7" s="79"/>
      <c r="E7" s="54" t="s">
        <v>271</v>
      </c>
      <c r="F7" s="79"/>
      <c r="G7" s="54" t="s">
        <v>272</v>
      </c>
      <c r="H7" s="54"/>
      <c r="I7" s="54"/>
      <c r="J7" s="54" t="s">
        <v>275</v>
      </c>
      <c r="K7" s="94" t="s">
        <v>268</v>
      </c>
      <c r="L7" s="94" t="s">
        <v>268</v>
      </c>
    </row>
    <row r="8" spans="1:12" ht="6.75" customHeight="1">
      <c r="A8" s="77" t="s">
        <v>269</v>
      </c>
      <c r="B8" s="78" t="s">
        <v>270</v>
      </c>
      <c r="C8" s="54" t="s">
        <v>251</v>
      </c>
      <c r="D8" s="80"/>
      <c r="E8" s="54" t="s">
        <v>271</v>
      </c>
      <c r="F8" s="80"/>
      <c r="G8" s="54" t="s">
        <v>272</v>
      </c>
      <c r="H8" s="54"/>
      <c r="I8" s="54"/>
      <c r="J8" s="54" t="s">
        <v>275</v>
      </c>
      <c r="K8" s="94" t="s">
        <v>268</v>
      </c>
      <c r="L8" s="94" t="s">
        <v>268</v>
      </c>
    </row>
    <row r="9" spans="1:12" ht="14.25" customHeight="1">
      <c r="A9" s="81"/>
      <c r="B9" s="57" t="s">
        <v>52</v>
      </c>
      <c r="C9" s="82">
        <v>2043.47</v>
      </c>
      <c r="D9" s="82"/>
      <c r="E9" s="82">
        <v>2001.09</v>
      </c>
      <c r="F9" s="82">
        <v>42.38</v>
      </c>
      <c r="G9" s="82"/>
      <c r="H9" s="82"/>
      <c r="I9" s="82"/>
      <c r="J9" s="82"/>
      <c r="K9" s="95"/>
      <c r="L9" s="96"/>
    </row>
    <row r="10" spans="1:12" ht="14.25" customHeight="1">
      <c r="A10" s="83" t="s">
        <v>55</v>
      </c>
      <c r="B10" s="84" t="s">
        <v>56</v>
      </c>
      <c r="C10" s="85">
        <v>500.80999999999995</v>
      </c>
      <c r="D10" s="86"/>
      <c r="E10" s="86">
        <v>500.80999999999995</v>
      </c>
      <c r="F10" s="86"/>
      <c r="G10" s="86"/>
      <c r="H10" s="86"/>
      <c r="I10" s="86"/>
      <c r="J10" s="86"/>
      <c r="K10" s="97"/>
      <c r="L10" s="98"/>
    </row>
    <row r="11" spans="1:12" ht="14.25" customHeight="1">
      <c r="A11" s="83" t="s">
        <v>57</v>
      </c>
      <c r="B11" s="84" t="s">
        <v>58</v>
      </c>
      <c r="C11" s="85">
        <v>7.6</v>
      </c>
      <c r="D11" s="86"/>
      <c r="E11" s="86">
        <v>7.6</v>
      </c>
      <c r="F11" s="86"/>
      <c r="G11" s="86"/>
      <c r="H11" s="86"/>
      <c r="I11" s="86"/>
      <c r="J11" s="86"/>
      <c r="K11" s="97"/>
      <c r="L11" s="98"/>
    </row>
    <row r="12" spans="1:12" ht="14.25" customHeight="1">
      <c r="A12" s="83" t="s">
        <v>59</v>
      </c>
      <c r="B12" s="84" t="s">
        <v>60</v>
      </c>
      <c r="C12" s="85">
        <v>7.6</v>
      </c>
      <c r="D12" s="86"/>
      <c r="E12" s="86">
        <v>7.6</v>
      </c>
      <c r="F12" s="86"/>
      <c r="G12" s="86"/>
      <c r="H12" s="86"/>
      <c r="I12" s="86"/>
      <c r="J12" s="86"/>
      <c r="K12" s="97"/>
      <c r="L12" s="98"/>
    </row>
    <row r="13" spans="1:12" ht="14.25" customHeight="1">
      <c r="A13" s="83" t="s">
        <v>61</v>
      </c>
      <c r="B13" s="61" t="s">
        <v>62</v>
      </c>
      <c r="C13" s="85">
        <v>433.42</v>
      </c>
      <c r="D13" s="86"/>
      <c r="E13" s="86">
        <v>433.42</v>
      </c>
      <c r="F13" s="86"/>
      <c r="G13" s="86"/>
      <c r="H13" s="86"/>
      <c r="I13" s="86"/>
      <c r="J13" s="86"/>
      <c r="K13" s="97"/>
      <c r="L13" s="98"/>
    </row>
    <row r="14" spans="1:12" ht="14.25" customHeight="1">
      <c r="A14" s="83" t="s">
        <v>63</v>
      </c>
      <c r="B14" s="61" t="s">
        <v>60</v>
      </c>
      <c r="C14" s="85">
        <v>375.21</v>
      </c>
      <c r="D14" s="86"/>
      <c r="E14" s="86">
        <v>375.21</v>
      </c>
      <c r="F14" s="86"/>
      <c r="G14" s="86"/>
      <c r="H14" s="86"/>
      <c r="I14" s="86"/>
      <c r="J14" s="86"/>
      <c r="K14" s="97"/>
      <c r="L14" s="98"/>
    </row>
    <row r="15" spans="1:12" ht="14.25" customHeight="1">
      <c r="A15" s="83" t="s">
        <v>64</v>
      </c>
      <c r="B15" s="61" t="s">
        <v>65</v>
      </c>
      <c r="C15" s="85">
        <v>58.21</v>
      </c>
      <c r="D15" s="86"/>
      <c r="E15" s="86">
        <v>58.21</v>
      </c>
      <c r="F15" s="86"/>
      <c r="G15" s="86"/>
      <c r="H15" s="86"/>
      <c r="I15" s="86"/>
      <c r="J15" s="86"/>
      <c r="K15" s="97"/>
      <c r="L15" s="98"/>
    </row>
    <row r="16" spans="1:12" ht="14.25" customHeight="1">
      <c r="A16" s="83" t="s">
        <v>66</v>
      </c>
      <c r="B16" s="61" t="s">
        <v>67</v>
      </c>
      <c r="C16" s="85">
        <v>51.28</v>
      </c>
      <c r="D16" s="86"/>
      <c r="E16" s="86">
        <v>51.28</v>
      </c>
      <c r="F16" s="86"/>
      <c r="G16" s="86"/>
      <c r="H16" s="86"/>
      <c r="I16" s="86"/>
      <c r="J16" s="86"/>
      <c r="K16" s="97"/>
      <c r="L16" s="98"/>
    </row>
    <row r="17" spans="1:12" ht="14.25" customHeight="1">
      <c r="A17" s="83" t="s">
        <v>68</v>
      </c>
      <c r="B17" s="61" t="s">
        <v>60</v>
      </c>
      <c r="C17" s="85">
        <v>51.28</v>
      </c>
      <c r="D17" s="86"/>
      <c r="E17" s="86">
        <v>51.28</v>
      </c>
      <c r="F17" s="86"/>
      <c r="G17" s="86"/>
      <c r="H17" s="86"/>
      <c r="I17" s="86"/>
      <c r="J17" s="86"/>
      <c r="K17" s="97"/>
      <c r="L17" s="98"/>
    </row>
    <row r="18" spans="1:12" ht="14.25" customHeight="1">
      <c r="A18" s="83" t="s">
        <v>69</v>
      </c>
      <c r="B18" s="61" t="s">
        <v>70</v>
      </c>
      <c r="C18" s="85">
        <v>8.51</v>
      </c>
      <c r="D18" s="86"/>
      <c r="E18" s="86">
        <v>8.51</v>
      </c>
      <c r="F18" s="86"/>
      <c r="G18" s="86"/>
      <c r="H18" s="86"/>
      <c r="I18" s="86"/>
      <c r="J18" s="86"/>
      <c r="K18" s="97"/>
      <c r="L18" s="98"/>
    </row>
    <row r="19" spans="1:12" ht="14.25" customHeight="1">
      <c r="A19" s="83" t="s">
        <v>71</v>
      </c>
      <c r="B19" s="61" t="s">
        <v>70</v>
      </c>
      <c r="C19" s="85">
        <v>8.51</v>
      </c>
      <c r="D19" s="86"/>
      <c r="E19" s="86">
        <v>8.51</v>
      </c>
      <c r="F19" s="86"/>
      <c r="G19" s="86"/>
      <c r="H19" s="86"/>
      <c r="I19" s="86"/>
      <c r="J19" s="86"/>
      <c r="K19" s="97"/>
      <c r="L19" s="98"/>
    </row>
    <row r="20" spans="1:12" ht="14.25" customHeight="1">
      <c r="A20" s="83" t="s">
        <v>72</v>
      </c>
      <c r="B20" s="61" t="s">
        <v>73</v>
      </c>
      <c r="C20" s="85">
        <v>15.87</v>
      </c>
      <c r="D20" s="86"/>
      <c r="E20" s="86">
        <v>15.87</v>
      </c>
      <c r="F20" s="86"/>
      <c r="G20" s="86"/>
      <c r="H20" s="86"/>
      <c r="I20" s="86"/>
      <c r="J20" s="86"/>
      <c r="K20" s="97"/>
      <c r="L20" s="98"/>
    </row>
    <row r="21" spans="1:12" ht="14.25" customHeight="1">
      <c r="A21" s="83" t="s">
        <v>74</v>
      </c>
      <c r="B21" s="61" t="s">
        <v>75</v>
      </c>
      <c r="C21" s="85">
        <v>15.87</v>
      </c>
      <c r="D21" s="86"/>
      <c r="E21" s="86">
        <v>15.87</v>
      </c>
      <c r="F21" s="86"/>
      <c r="G21" s="86"/>
      <c r="H21" s="86"/>
      <c r="I21" s="86"/>
      <c r="J21" s="86"/>
      <c r="K21" s="97"/>
      <c r="L21" s="98"/>
    </row>
    <row r="22" spans="1:12" ht="14.25" customHeight="1">
      <c r="A22" s="83" t="s">
        <v>76</v>
      </c>
      <c r="B22" s="61" t="s">
        <v>77</v>
      </c>
      <c r="C22" s="85">
        <v>15.87</v>
      </c>
      <c r="D22" s="86"/>
      <c r="E22" s="86">
        <v>15.87</v>
      </c>
      <c r="F22" s="86"/>
      <c r="G22" s="86"/>
      <c r="H22" s="86"/>
      <c r="I22" s="86"/>
      <c r="J22" s="86"/>
      <c r="K22" s="97"/>
      <c r="L22" s="98"/>
    </row>
    <row r="23" spans="1:12" ht="14.25" customHeight="1">
      <c r="A23" s="83" t="s">
        <v>78</v>
      </c>
      <c r="B23" s="61" t="s">
        <v>79</v>
      </c>
      <c r="C23" s="85">
        <v>222.65</v>
      </c>
      <c r="D23" s="86"/>
      <c r="E23" s="86">
        <v>222.65</v>
      </c>
      <c r="F23" s="86"/>
      <c r="G23" s="86"/>
      <c r="H23" s="86"/>
      <c r="I23" s="86"/>
      <c r="J23" s="86"/>
      <c r="K23" s="97"/>
      <c r="L23" s="98"/>
    </row>
    <row r="24" spans="1:12" ht="14.25" customHeight="1">
      <c r="A24" s="83" t="s">
        <v>80</v>
      </c>
      <c r="B24" s="61" t="s">
        <v>81</v>
      </c>
      <c r="C24" s="85">
        <v>7.89</v>
      </c>
      <c r="D24" s="86"/>
      <c r="E24" s="86">
        <v>7.89</v>
      </c>
      <c r="F24" s="86"/>
      <c r="G24" s="86"/>
      <c r="H24" s="86"/>
      <c r="I24" s="86"/>
      <c r="J24" s="86"/>
      <c r="K24" s="97"/>
      <c r="L24" s="98"/>
    </row>
    <row r="25" spans="1:12" ht="14.25" customHeight="1">
      <c r="A25" s="83" t="s">
        <v>82</v>
      </c>
      <c r="B25" s="61" t="s">
        <v>83</v>
      </c>
      <c r="C25" s="85">
        <v>7.89</v>
      </c>
      <c r="D25" s="86"/>
      <c r="E25" s="86">
        <v>7.89</v>
      </c>
      <c r="F25" s="86"/>
      <c r="G25" s="86"/>
      <c r="H25" s="86"/>
      <c r="I25" s="86"/>
      <c r="J25" s="86"/>
      <c r="K25" s="97"/>
      <c r="L25" s="98"/>
    </row>
    <row r="26" spans="1:12" ht="14.25" customHeight="1">
      <c r="A26" s="83" t="s">
        <v>84</v>
      </c>
      <c r="B26" s="61" t="s">
        <v>85</v>
      </c>
      <c r="C26" s="85">
        <v>25</v>
      </c>
      <c r="D26" s="86"/>
      <c r="E26" s="86">
        <v>25</v>
      </c>
      <c r="F26" s="86"/>
      <c r="G26" s="86"/>
      <c r="H26" s="86"/>
      <c r="I26" s="86"/>
      <c r="J26" s="86"/>
      <c r="K26" s="97"/>
      <c r="L26" s="98"/>
    </row>
    <row r="27" spans="1:12" ht="14.25" customHeight="1">
      <c r="A27" s="83" t="s">
        <v>86</v>
      </c>
      <c r="B27" s="61" t="s">
        <v>87</v>
      </c>
      <c r="C27" s="85">
        <v>25</v>
      </c>
      <c r="D27" s="86"/>
      <c r="E27" s="86">
        <v>25</v>
      </c>
      <c r="F27" s="86"/>
      <c r="G27" s="86"/>
      <c r="H27" s="86"/>
      <c r="I27" s="86"/>
      <c r="J27" s="86"/>
      <c r="K27" s="97"/>
      <c r="L27" s="98"/>
    </row>
    <row r="28" spans="1:12" ht="14.25" customHeight="1">
      <c r="A28" s="83" t="s">
        <v>88</v>
      </c>
      <c r="B28" s="61" t="s">
        <v>89</v>
      </c>
      <c r="C28" s="85">
        <v>172.66</v>
      </c>
      <c r="D28" s="86"/>
      <c r="E28" s="86">
        <v>172.66</v>
      </c>
      <c r="F28" s="86"/>
      <c r="G28" s="86"/>
      <c r="H28" s="86"/>
      <c r="I28" s="86"/>
      <c r="J28" s="86"/>
      <c r="K28" s="97"/>
      <c r="L28" s="98"/>
    </row>
    <row r="29" spans="1:12" ht="14.25" customHeight="1">
      <c r="A29" s="83" t="s">
        <v>90</v>
      </c>
      <c r="B29" s="61" t="s">
        <v>91</v>
      </c>
      <c r="C29" s="85">
        <v>62.47</v>
      </c>
      <c r="D29" s="86"/>
      <c r="E29" s="86">
        <v>62.47</v>
      </c>
      <c r="F29" s="86"/>
      <c r="G29" s="86"/>
      <c r="H29" s="86"/>
      <c r="I29" s="86"/>
      <c r="J29" s="86"/>
      <c r="K29" s="97"/>
      <c r="L29" s="98"/>
    </row>
    <row r="30" spans="1:12" ht="14.25" customHeight="1">
      <c r="A30" s="83" t="s">
        <v>92</v>
      </c>
      <c r="B30" s="61" t="s">
        <v>93</v>
      </c>
      <c r="C30" s="85">
        <v>24.4</v>
      </c>
      <c r="D30" s="86"/>
      <c r="E30" s="86">
        <v>24.4</v>
      </c>
      <c r="F30" s="86"/>
      <c r="G30" s="86"/>
      <c r="H30" s="86"/>
      <c r="I30" s="86"/>
      <c r="J30" s="86"/>
      <c r="K30" s="97"/>
      <c r="L30" s="98"/>
    </row>
    <row r="31" spans="1:12" ht="14.25" customHeight="1">
      <c r="A31" s="83" t="s">
        <v>94</v>
      </c>
      <c r="B31" s="61" t="s">
        <v>95</v>
      </c>
      <c r="C31" s="85">
        <v>85.8</v>
      </c>
      <c r="D31" s="86"/>
      <c r="E31" s="86">
        <v>85.8</v>
      </c>
      <c r="F31" s="86"/>
      <c r="G31" s="86"/>
      <c r="H31" s="86"/>
      <c r="I31" s="86"/>
      <c r="J31" s="86"/>
      <c r="K31" s="97"/>
      <c r="L31" s="98"/>
    </row>
    <row r="32" spans="1:12" ht="14.25" customHeight="1">
      <c r="A32" s="83" t="s">
        <v>96</v>
      </c>
      <c r="B32" s="87" t="s">
        <v>97</v>
      </c>
      <c r="C32" s="88">
        <v>17.1</v>
      </c>
      <c r="D32" s="89"/>
      <c r="E32" s="89">
        <v>17.1</v>
      </c>
      <c r="F32" s="89"/>
      <c r="G32" s="89"/>
      <c r="H32" s="89"/>
      <c r="I32" s="89"/>
      <c r="J32" s="89"/>
      <c r="K32" s="99"/>
      <c r="L32" s="100"/>
    </row>
    <row r="33" spans="1:12" ht="14.25" customHeight="1">
      <c r="A33" s="83" t="s">
        <v>98</v>
      </c>
      <c r="B33" s="61" t="s">
        <v>65</v>
      </c>
      <c r="C33" s="85">
        <v>17.1</v>
      </c>
      <c r="D33" s="67"/>
      <c r="E33" s="86">
        <v>17.1</v>
      </c>
      <c r="F33" s="67"/>
      <c r="G33" s="67"/>
      <c r="H33" s="67"/>
      <c r="I33" s="67"/>
      <c r="J33" s="67"/>
      <c r="K33" s="67"/>
      <c r="L33" s="67"/>
    </row>
    <row r="34" spans="1:12" ht="14.25" customHeight="1">
      <c r="A34" s="83" t="s">
        <v>99</v>
      </c>
      <c r="B34" s="61" t="s">
        <v>100</v>
      </c>
      <c r="C34" s="85">
        <v>35.07</v>
      </c>
      <c r="D34" s="67"/>
      <c r="E34" s="86">
        <v>35.07</v>
      </c>
      <c r="F34" s="67"/>
      <c r="G34" s="67"/>
      <c r="H34" s="67"/>
      <c r="I34" s="67"/>
      <c r="J34" s="67"/>
      <c r="K34" s="67"/>
      <c r="L34" s="67"/>
    </row>
    <row r="35" spans="1:12" ht="14.25" customHeight="1">
      <c r="A35" s="83" t="s">
        <v>101</v>
      </c>
      <c r="B35" s="61" t="s">
        <v>102</v>
      </c>
      <c r="C35" s="85">
        <v>35.07</v>
      </c>
      <c r="D35" s="67"/>
      <c r="E35" s="86">
        <v>35.07</v>
      </c>
      <c r="F35" s="67"/>
      <c r="G35" s="67"/>
      <c r="H35" s="67"/>
      <c r="I35" s="67"/>
      <c r="J35" s="67"/>
      <c r="K35" s="67"/>
      <c r="L35" s="67"/>
    </row>
    <row r="36" spans="1:12" ht="14.25" customHeight="1">
      <c r="A36" s="83" t="s">
        <v>103</v>
      </c>
      <c r="B36" s="61" t="s">
        <v>104</v>
      </c>
      <c r="C36" s="85">
        <v>21.4</v>
      </c>
      <c r="D36" s="67"/>
      <c r="E36" s="86">
        <v>21.4</v>
      </c>
      <c r="F36" s="67"/>
      <c r="G36" s="67"/>
      <c r="H36" s="67"/>
      <c r="I36" s="67"/>
      <c r="J36" s="67"/>
      <c r="K36" s="67"/>
      <c r="L36" s="67"/>
    </row>
    <row r="37" spans="1:12" ht="14.25" customHeight="1">
      <c r="A37" s="83" t="s">
        <v>105</v>
      </c>
      <c r="B37" s="61" t="s">
        <v>106</v>
      </c>
      <c r="C37" s="85">
        <v>13.67</v>
      </c>
      <c r="D37" s="67"/>
      <c r="E37" s="86">
        <v>13.67</v>
      </c>
      <c r="F37" s="67"/>
      <c r="G37" s="67"/>
      <c r="H37" s="67"/>
      <c r="I37" s="67"/>
      <c r="J37" s="67"/>
      <c r="K37" s="67"/>
      <c r="L37" s="67"/>
    </row>
    <row r="38" spans="1:12" ht="14.25" customHeight="1">
      <c r="A38" s="83" t="s">
        <v>107</v>
      </c>
      <c r="B38" s="61" t="s">
        <v>108</v>
      </c>
      <c r="C38" s="85">
        <f>40+C41</f>
        <v>82.38</v>
      </c>
      <c r="D38" s="67"/>
      <c r="E38" s="86">
        <v>40</v>
      </c>
      <c r="F38" s="67">
        <v>42.38</v>
      </c>
      <c r="G38" s="67"/>
      <c r="H38" s="67"/>
      <c r="I38" s="67"/>
      <c r="J38" s="67"/>
      <c r="K38" s="67"/>
      <c r="L38" s="67"/>
    </row>
    <row r="39" spans="1:12" ht="14.25" customHeight="1">
      <c r="A39" s="83" t="s">
        <v>109</v>
      </c>
      <c r="B39" s="61" t="s">
        <v>110</v>
      </c>
      <c r="C39" s="85">
        <v>40</v>
      </c>
      <c r="D39" s="67"/>
      <c r="E39" s="86">
        <v>40</v>
      </c>
      <c r="F39" s="67"/>
      <c r="G39" s="67"/>
      <c r="H39" s="67"/>
      <c r="I39" s="67"/>
      <c r="J39" s="67"/>
      <c r="K39" s="67"/>
      <c r="L39" s="67"/>
    </row>
    <row r="40" spans="1:12" ht="14.25" customHeight="1">
      <c r="A40" s="83" t="s">
        <v>111</v>
      </c>
      <c r="B40" s="61" t="s">
        <v>110</v>
      </c>
      <c r="C40" s="85">
        <v>40</v>
      </c>
      <c r="D40" s="67"/>
      <c r="E40" s="86">
        <v>40</v>
      </c>
      <c r="F40" s="67"/>
      <c r="G40" s="67"/>
      <c r="H40" s="67"/>
      <c r="I40" s="67"/>
      <c r="J40" s="67"/>
      <c r="K40" s="67"/>
      <c r="L40" s="67"/>
    </row>
    <row r="41" spans="1:12" ht="14.25" customHeight="1">
      <c r="A41" s="83">
        <v>21208</v>
      </c>
      <c r="B41" s="61" t="s">
        <v>213</v>
      </c>
      <c r="C41" s="85">
        <v>42.38</v>
      </c>
      <c r="D41" s="67"/>
      <c r="E41" s="86"/>
      <c r="F41" s="85">
        <v>42.38</v>
      </c>
      <c r="G41" s="67"/>
      <c r="H41" s="67"/>
      <c r="I41" s="67"/>
      <c r="J41" s="67"/>
      <c r="K41" s="67"/>
      <c r="L41" s="67"/>
    </row>
    <row r="42" spans="1:12" ht="14.25" customHeight="1">
      <c r="A42" s="83">
        <v>2120899</v>
      </c>
      <c r="B42" s="61" t="s">
        <v>214</v>
      </c>
      <c r="C42" s="85">
        <v>42.38</v>
      </c>
      <c r="D42" s="67"/>
      <c r="E42" s="86"/>
      <c r="F42" s="85">
        <v>42.38</v>
      </c>
      <c r="G42" s="67"/>
      <c r="H42" s="67"/>
      <c r="I42" s="67"/>
      <c r="J42" s="67"/>
      <c r="K42" s="67"/>
      <c r="L42" s="67"/>
    </row>
    <row r="43" spans="1:12" ht="14.25" customHeight="1">
      <c r="A43" s="83" t="s">
        <v>112</v>
      </c>
      <c r="B43" s="61" t="s">
        <v>113</v>
      </c>
      <c r="C43" s="85">
        <v>1130.8500000000001</v>
      </c>
      <c r="D43" s="67"/>
      <c r="E43" s="86">
        <v>1130.8500000000001</v>
      </c>
      <c r="F43" s="67"/>
      <c r="G43" s="67"/>
      <c r="H43" s="67"/>
      <c r="I43" s="67"/>
      <c r="J43" s="67"/>
      <c r="K43" s="67"/>
      <c r="L43" s="67"/>
    </row>
    <row r="44" spans="1:12" ht="14.25" customHeight="1">
      <c r="A44" s="83" t="s">
        <v>114</v>
      </c>
      <c r="B44" s="61" t="s">
        <v>115</v>
      </c>
      <c r="C44" s="85">
        <v>234.56</v>
      </c>
      <c r="D44" s="67"/>
      <c r="E44" s="86">
        <v>234.56</v>
      </c>
      <c r="F44" s="67"/>
      <c r="G44" s="67"/>
      <c r="H44" s="67"/>
      <c r="I44" s="67"/>
      <c r="J44" s="67"/>
      <c r="K44" s="67"/>
      <c r="L44" s="67"/>
    </row>
    <row r="45" spans="1:12" ht="14.25" customHeight="1">
      <c r="A45" s="83" t="s">
        <v>116</v>
      </c>
      <c r="B45" s="61" t="s">
        <v>65</v>
      </c>
      <c r="C45" s="85">
        <v>234.56</v>
      </c>
      <c r="D45" s="67"/>
      <c r="E45" s="86">
        <v>234.56</v>
      </c>
      <c r="F45" s="67"/>
      <c r="G45" s="67"/>
      <c r="H45" s="67"/>
      <c r="I45" s="67"/>
      <c r="J45" s="67"/>
      <c r="K45" s="67"/>
      <c r="L45" s="67"/>
    </row>
    <row r="46" spans="1:12" ht="14.25" customHeight="1">
      <c r="A46" s="83" t="s">
        <v>117</v>
      </c>
      <c r="B46" s="61" t="s">
        <v>118</v>
      </c>
      <c r="C46" s="85">
        <v>677.2</v>
      </c>
      <c r="D46" s="67"/>
      <c r="E46" s="86">
        <v>677.2</v>
      </c>
      <c r="F46" s="67"/>
      <c r="G46" s="67"/>
      <c r="H46" s="67"/>
      <c r="I46" s="67"/>
      <c r="J46" s="67"/>
      <c r="K46" s="67"/>
      <c r="L46" s="67"/>
    </row>
    <row r="47" spans="1:12" ht="14.25" customHeight="1">
      <c r="A47" s="83">
        <v>2130504</v>
      </c>
      <c r="B47" s="61" t="s">
        <v>119</v>
      </c>
      <c r="C47" s="85">
        <v>50</v>
      </c>
      <c r="D47" s="67"/>
      <c r="E47" s="86">
        <v>50</v>
      </c>
      <c r="F47" s="67"/>
      <c r="G47" s="67"/>
      <c r="H47" s="67"/>
      <c r="I47" s="67"/>
      <c r="J47" s="67"/>
      <c r="K47" s="67"/>
      <c r="L47" s="67"/>
    </row>
    <row r="48" spans="1:12" ht="14.25" customHeight="1">
      <c r="A48" s="83">
        <v>2130505</v>
      </c>
      <c r="B48" s="61" t="s">
        <v>120</v>
      </c>
      <c r="C48" s="85">
        <v>585</v>
      </c>
      <c r="D48" s="67"/>
      <c r="E48" s="86">
        <v>585</v>
      </c>
      <c r="F48" s="67"/>
      <c r="G48" s="67"/>
      <c r="H48" s="67"/>
      <c r="I48" s="67"/>
      <c r="J48" s="67"/>
      <c r="K48" s="67"/>
      <c r="L48" s="67"/>
    </row>
    <row r="49" spans="1:12" ht="14.25" customHeight="1">
      <c r="A49" s="83" t="s">
        <v>121</v>
      </c>
      <c r="B49" s="61" t="s">
        <v>122</v>
      </c>
      <c r="C49" s="85">
        <v>42.2</v>
      </c>
      <c r="D49" s="67"/>
      <c r="E49" s="86">
        <v>42.2</v>
      </c>
      <c r="F49" s="67"/>
      <c r="G49" s="67"/>
      <c r="H49" s="67"/>
      <c r="I49" s="67"/>
      <c r="J49" s="67"/>
      <c r="K49" s="67"/>
      <c r="L49" s="67"/>
    </row>
    <row r="50" spans="1:12" ht="14.25" customHeight="1">
      <c r="A50" s="83" t="s">
        <v>123</v>
      </c>
      <c r="B50" s="61" t="s">
        <v>124</v>
      </c>
      <c r="C50" s="85">
        <v>219.09</v>
      </c>
      <c r="D50" s="67"/>
      <c r="E50" s="86">
        <v>219.09</v>
      </c>
      <c r="F50" s="67"/>
      <c r="G50" s="67"/>
      <c r="H50" s="67"/>
      <c r="I50" s="67"/>
      <c r="J50" s="67"/>
      <c r="K50" s="67"/>
      <c r="L50" s="67"/>
    </row>
    <row r="51" spans="1:12" ht="14.25" customHeight="1">
      <c r="A51" s="83" t="s">
        <v>125</v>
      </c>
      <c r="B51" s="61" t="s">
        <v>126</v>
      </c>
      <c r="C51" s="85">
        <v>219.09</v>
      </c>
      <c r="D51" s="67"/>
      <c r="E51" s="86">
        <v>219.09</v>
      </c>
      <c r="F51" s="67"/>
      <c r="G51" s="67"/>
      <c r="H51" s="67"/>
      <c r="I51" s="67"/>
      <c r="J51" s="67"/>
      <c r="K51" s="67"/>
      <c r="L51" s="67"/>
    </row>
    <row r="52" spans="1:12" ht="14.25" customHeight="1">
      <c r="A52" s="61">
        <v>214</v>
      </c>
      <c r="B52" s="61" t="s">
        <v>127</v>
      </c>
      <c r="C52" s="85">
        <v>5</v>
      </c>
      <c r="D52" s="67"/>
      <c r="E52" s="86">
        <v>5</v>
      </c>
      <c r="F52" s="67"/>
      <c r="G52" s="67"/>
      <c r="H52" s="67"/>
      <c r="I52" s="67"/>
      <c r="J52" s="67"/>
      <c r="K52" s="67"/>
      <c r="L52" s="67"/>
    </row>
    <row r="53" spans="1:12" ht="11.25">
      <c r="A53" s="68">
        <v>21401</v>
      </c>
      <c r="B53" s="68" t="s">
        <v>128</v>
      </c>
      <c r="C53" s="90">
        <v>5</v>
      </c>
      <c r="D53" s="91"/>
      <c r="E53" s="90">
        <v>5</v>
      </c>
      <c r="F53" s="91"/>
      <c r="G53" s="91"/>
      <c r="H53" s="91"/>
      <c r="I53" s="91"/>
      <c r="J53" s="91"/>
      <c r="K53" s="91"/>
      <c r="L53" s="91"/>
    </row>
    <row r="54" spans="1:12" ht="11.25">
      <c r="A54" s="68">
        <v>2140136</v>
      </c>
      <c r="B54" s="68" t="s">
        <v>129</v>
      </c>
      <c r="C54" s="90">
        <v>5</v>
      </c>
      <c r="D54" s="91"/>
      <c r="E54" s="90">
        <v>5</v>
      </c>
      <c r="F54" s="91"/>
      <c r="G54" s="91"/>
      <c r="H54" s="91"/>
      <c r="I54" s="91"/>
      <c r="J54" s="91"/>
      <c r="K54" s="91"/>
      <c r="L54" s="91"/>
    </row>
    <row r="55" spans="1:12" ht="11.25">
      <c r="A55" s="68" t="s">
        <v>130</v>
      </c>
      <c r="B55" s="68" t="s">
        <v>131</v>
      </c>
      <c r="C55" s="90">
        <v>50.84</v>
      </c>
      <c r="D55" s="91"/>
      <c r="E55" s="90">
        <v>50.84</v>
      </c>
      <c r="F55" s="91"/>
      <c r="G55" s="91"/>
      <c r="H55" s="91"/>
      <c r="I55" s="91"/>
      <c r="J55" s="91"/>
      <c r="K55" s="91"/>
      <c r="L55" s="91"/>
    </row>
    <row r="56" spans="1:12" ht="11.25">
      <c r="A56" s="68" t="s">
        <v>132</v>
      </c>
      <c r="B56" s="68" t="s">
        <v>133</v>
      </c>
      <c r="C56" s="90">
        <v>50.84</v>
      </c>
      <c r="D56" s="91"/>
      <c r="E56" s="90">
        <v>50.84</v>
      </c>
      <c r="F56" s="91"/>
      <c r="G56" s="91"/>
      <c r="H56" s="91"/>
      <c r="I56" s="91"/>
      <c r="J56" s="91"/>
      <c r="K56" s="91"/>
      <c r="L56" s="91"/>
    </row>
    <row r="57" spans="1:12" ht="11.25">
      <c r="A57" s="68" t="s">
        <v>134</v>
      </c>
      <c r="B57" s="68" t="s">
        <v>135</v>
      </c>
      <c r="C57" s="90">
        <v>50.84</v>
      </c>
      <c r="D57" s="91"/>
      <c r="E57" s="90">
        <v>50.84</v>
      </c>
      <c r="F57" s="91"/>
      <c r="G57" s="91"/>
      <c r="H57" s="91"/>
      <c r="I57" s="91"/>
      <c r="J57" s="91"/>
      <c r="K57" s="91"/>
      <c r="L57" s="91"/>
    </row>
  </sheetData>
  <sheetProtection/>
  <autoFilter ref="A8:L57"/>
  <mergeCells count="15">
    <mergeCell ref="A2:L2"/>
    <mergeCell ref="A5:B5"/>
    <mergeCell ref="H5:I5"/>
    <mergeCell ref="A6:A8"/>
    <mergeCell ref="B6:B8"/>
    <mergeCell ref="C5:C8"/>
    <mergeCell ref="D5:D8"/>
    <mergeCell ref="E5:E8"/>
    <mergeCell ref="F5:F8"/>
    <mergeCell ref="G5:G8"/>
    <mergeCell ref="H6:H8"/>
    <mergeCell ref="I6:I8"/>
    <mergeCell ref="J5:J8"/>
    <mergeCell ref="K5:K8"/>
    <mergeCell ref="L5:L8"/>
  </mergeCells>
  <printOptions/>
  <pageMargins left="0.71" right="0.71" top="0.75" bottom="0.75" header="0.31" footer="0.31"/>
  <pageSetup fitToHeight="1" fitToWidth="1" horizontalDpi="600" verticalDpi="600" orientation="landscape" paperSize="9" scale="98"/>
  <legacyDrawing r:id="rId2"/>
</worksheet>
</file>

<file path=xl/worksheets/sheet11.xml><?xml version="1.0" encoding="utf-8"?>
<worksheet xmlns="http://schemas.openxmlformats.org/spreadsheetml/2006/main" xmlns:r="http://schemas.openxmlformats.org/officeDocument/2006/relationships">
  <dimension ref="A1:H57"/>
  <sheetViews>
    <sheetView workbookViewId="0" topLeftCell="A1">
      <selection activeCell="D9" sqref="D9:E9"/>
    </sheetView>
  </sheetViews>
  <sheetFormatPr defaultColWidth="9.33203125" defaultRowHeight="11.25"/>
  <cols>
    <col min="1" max="1" width="18.5" style="46" customWidth="1"/>
    <col min="2" max="2" width="22.66015625" style="0" customWidth="1"/>
    <col min="3" max="3" width="15.16015625" style="0" customWidth="1"/>
    <col min="4" max="8" width="16" style="0" customWidth="1"/>
  </cols>
  <sheetData>
    <row r="1" ht="13.5">
      <c r="A1" s="47" t="s">
        <v>276</v>
      </c>
    </row>
    <row r="2" spans="1:8" ht="32.25" customHeight="1">
      <c r="A2" s="48" t="s">
        <v>277</v>
      </c>
      <c r="B2" s="49"/>
      <c r="C2" s="49"/>
      <c r="D2" s="49"/>
      <c r="E2" s="49"/>
      <c r="F2" s="49"/>
      <c r="G2" s="49"/>
      <c r="H2" s="49"/>
    </row>
    <row r="4" spans="7:8" ht="11.25">
      <c r="G4" s="50" t="s">
        <v>2</v>
      </c>
      <c r="H4" s="51"/>
    </row>
    <row r="5" spans="1:8" ht="18" customHeight="1">
      <c r="A5" s="52" t="s">
        <v>219</v>
      </c>
      <c r="B5" s="53" t="s">
        <v>219</v>
      </c>
      <c r="C5" s="54" t="s">
        <v>252</v>
      </c>
      <c r="D5" s="54" t="s">
        <v>53</v>
      </c>
      <c r="E5" s="54" t="s">
        <v>54</v>
      </c>
      <c r="F5" s="54" t="s">
        <v>278</v>
      </c>
      <c r="G5" s="54" t="s">
        <v>279</v>
      </c>
      <c r="H5" s="54" t="s">
        <v>280</v>
      </c>
    </row>
    <row r="6" spans="1:8" ht="18" customHeight="1">
      <c r="A6" s="55" t="s">
        <v>269</v>
      </c>
      <c r="B6" s="56" t="s">
        <v>270</v>
      </c>
      <c r="C6" s="54" t="s">
        <v>252</v>
      </c>
      <c r="D6" s="54" t="s">
        <v>53</v>
      </c>
      <c r="E6" s="54" t="s">
        <v>54</v>
      </c>
      <c r="F6" s="54" t="s">
        <v>278</v>
      </c>
      <c r="G6" s="54" t="s">
        <v>281</v>
      </c>
      <c r="H6" s="54" t="s">
        <v>282</v>
      </c>
    </row>
    <row r="7" spans="1:8" ht="18" customHeight="1">
      <c r="A7" s="55" t="s">
        <v>269</v>
      </c>
      <c r="B7" s="56" t="s">
        <v>270</v>
      </c>
      <c r="C7" s="54" t="s">
        <v>252</v>
      </c>
      <c r="D7" s="54" t="s">
        <v>53</v>
      </c>
      <c r="E7" s="54" t="s">
        <v>54</v>
      </c>
      <c r="F7" s="54" t="s">
        <v>278</v>
      </c>
      <c r="G7" s="54" t="s">
        <v>281</v>
      </c>
      <c r="H7" s="54" t="s">
        <v>282</v>
      </c>
    </row>
    <row r="8" spans="1:8" ht="18" customHeight="1">
      <c r="A8" s="55" t="s">
        <v>269</v>
      </c>
      <c r="B8" s="56" t="s">
        <v>270</v>
      </c>
      <c r="C8" s="54" t="s">
        <v>252</v>
      </c>
      <c r="D8" s="54" t="s">
        <v>53</v>
      </c>
      <c r="E8" s="54" t="s">
        <v>54</v>
      </c>
      <c r="F8" s="54" t="s">
        <v>278</v>
      </c>
      <c r="G8" s="54" t="s">
        <v>281</v>
      </c>
      <c r="H8" s="54" t="s">
        <v>282</v>
      </c>
    </row>
    <row r="9" spans="1:8" ht="18" customHeight="1">
      <c r="A9" s="57"/>
      <c r="B9" s="58" t="s">
        <v>52</v>
      </c>
      <c r="C9" s="59">
        <v>2043.47</v>
      </c>
      <c r="D9" s="59">
        <v>959.35</v>
      </c>
      <c r="E9" s="59">
        <f>E10+E23+E38+E43+E52</f>
        <v>1084.1200000000001</v>
      </c>
      <c r="F9" s="60"/>
      <c r="G9" s="60"/>
      <c r="H9" s="60"/>
    </row>
    <row r="10" spans="1:8" ht="18" customHeight="1">
      <c r="A10" s="61" t="s">
        <v>55</v>
      </c>
      <c r="B10" s="62" t="s">
        <v>56</v>
      </c>
      <c r="C10" s="59">
        <v>500.80999999999995</v>
      </c>
      <c r="D10" s="63">
        <v>437.59</v>
      </c>
      <c r="E10" s="63">
        <v>63.22</v>
      </c>
      <c r="F10" s="64"/>
      <c r="G10" s="64"/>
      <c r="H10" s="64"/>
    </row>
    <row r="11" spans="1:8" ht="18" customHeight="1">
      <c r="A11" s="61" t="s">
        <v>57</v>
      </c>
      <c r="B11" s="62" t="s">
        <v>58</v>
      </c>
      <c r="C11" s="59">
        <v>7.6</v>
      </c>
      <c r="D11" s="63">
        <v>7.6</v>
      </c>
      <c r="E11" s="63"/>
      <c r="F11" s="64"/>
      <c r="G11" s="64"/>
      <c r="H11" s="64"/>
    </row>
    <row r="12" spans="1:8" ht="18" customHeight="1">
      <c r="A12" s="61" t="s">
        <v>59</v>
      </c>
      <c r="B12" s="62" t="s">
        <v>60</v>
      </c>
      <c r="C12" s="59">
        <v>7.6</v>
      </c>
      <c r="D12" s="63">
        <v>7.6</v>
      </c>
      <c r="E12" s="63"/>
      <c r="F12" s="64"/>
      <c r="G12" s="64"/>
      <c r="H12" s="64"/>
    </row>
    <row r="13" spans="1:8" ht="18" customHeight="1">
      <c r="A13" s="61" t="s">
        <v>61</v>
      </c>
      <c r="B13" s="64" t="s">
        <v>62</v>
      </c>
      <c r="C13" s="59">
        <v>433.42</v>
      </c>
      <c r="D13" s="63">
        <v>375.62</v>
      </c>
      <c r="E13" s="63">
        <v>57.8</v>
      </c>
      <c r="F13" s="64"/>
      <c r="G13" s="64"/>
      <c r="H13" s="64"/>
    </row>
    <row r="14" spans="1:8" ht="18" customHeight="1">
      <c r="A14" s="61" t="s">
        <v>63</v>
      </c>
      <c r="B14" s="64" t="s">
        <v>60</v>
      </c>
      <c r="C14" s="59">
        <v>375.21</v>
      </c>
      <c r="D14" s="63">
        <v>317.41</v>
      </c>
      <c r="E14" s="63">
        <v>57.8</v>
      </c>
      <c r="F14" s="64"/>
      <c r="G14" s="64"/>
      <c r="H14" s="64"/>
    </row>
    <row r="15" spans="1:8" ht="18" customHeight="1">
      <c r="A15" s="61" t="s">
        <v>64</v>
      </c>
      <c r="B15" s="64" t="s">
        <v>65</v>
      </c>
      <c r="C15" s="59">
        <v>58.21</v>
      </c>
      <c r="D15" s="63">
        <v>58.21</v>
      </c>
      <c r="E15" s="63"/>
      <c r="F15" s="64"/>
      <c r="G15" s="64"/>
      <c r="H15" s="64"/>
    </row>
    <row r="16" spans="1:8" ht="18" customHeight="1">
      <c r="A16" s="61" t="s">
        <v>66</v>
      </c>
      <c r="B16" s="64" t="s">
        <v>67</v>
      </c>
      <c r="C16" s="59">
        <v>51.28</v>
      </c>
      <c r="D16" s="63">
        <v>51.28</v>
      </c>
      <c r="E16" s="63"/>
      <c r="F16" s="64"/>
      <c r="G16" s="64"/>
      <c r="H16" s="64"/>
    </row>
    <row r="17" spans="1:8" ht="18" customHeight="1">
      <c r="A17" s="61" t="s">
        <v>68</v>
      </c>
      <c r="B17" s="64" t="s">
        <v>60</v>
      </c>
      <c r="C17" s="59">
        <v>51.28</v>
      </c>
      <c r="D17" s="63">
        <v>51.28</v>
      </c>
      <c r="E17" s="63"/>
      <c r="F17" s="64"/>
      <c r="G17" s="64"/>
      <c r="H17" s="64"/>
    </row>
    <row r="18" spans="1:8" ht="18" customHeight="1">
      <c r="A18" s="61" t="s">
        <v>69</v>
      </c>
      <c r="B18" s="64" t="s">
        <v>70</v>
      </c>
      <c r="C18" s="59">
        <v>8.51</v>
      </c>
      <c r="D18" s="63">
        <v>3.09</v>
      </c>
      <c r="E18" s="63">
        <v>5.42</v>
      </c>
      <c r="F18" s="64"/>
      <c r="G18" s="64"/>
      <c r="H18" s="64"/>
    </row>
    <row r="19" spans="1:8" ht="18" customHeight="1">
      <c r="A19" s="61" t="s">
        <v>71</v>
      </c>
      <c r="B19" s="64" t="s">
        <v>70</v>
      </c>
      <c r="C19" s="59">
        <v>8.51</v>
      </c>
      <c r="D19" s="63">
        <v>3.09</v>
      </c>
      <c r="E19" s="63">
        <v>5.42</v>
      </c>
      <c r="F19" s="64"/>
      <c r="G19" s="64"/>
      <c r="H19" s="64"/>
    </row>
    <row r="20" spans="1:8" ht="18" customHeight="1">
      <c r="A20" s="61" t="s">
        <v>72</v>
      </c>
      <c r="B20" s="64" t="s">
        <v>73</v>
      </c>
      <c r="C20" s="59">
        <v>15.87</v>
      </c>
      <c r="D20" s="63">
        <v>15.87</v>
      </c>
      <c r="E20" s="63"/>
      <c r="F20" s="64"/>
      <c r="G20" s="64"/>
      <c r="H20" s="64"/>
    </row>
    <row r="21" spans="1:8" ht="18" customHeight="1">
      <c r="A21" s="61" t="s">
        <v>74</v>
      </c>
      <c r="B21" s="64" t="s">
        <v>75</v>
      </c>
      <c r="C21" s="59">
        <v>15.87</v>
      </c>
      <c r="D21" s="63">
        <v>15.87</v>
      </c>
      <c r="E21" s="63"/>
      <c r="F21" s="64"/>
      <c r="G21" s="64"/>
      <c r="H21" s="64"/>
    </row>
    <row r="22" spans="1:8" ht="18" customHeight="1">
      <c r="A22" s="61" t="s">
        <v>76</v>
      </c>
      <c r="B22" s="64" t="s">
        <v>77</v>
      </c>
      <c r="C22" s="59">
        <v>15.87</v>
      </c>
      <c r="D22" s="63">
        <v>15.87</v>
      </c>
      <c r="E22" s="63"/>
      <c r="F22" s="64"/>
      <c r="G22" s="64"/>
      <c r="H22" s="64"/>
    </row>
    <row r="23" spans="1:8" ht="18" customHeight="1">
      <c r="A23" s="61" t="s">
        <v>78</v>
      </c>
      <c r="B23" s="64" t="s">
        <v>79</v>
      </c>
      <c r="C23" s="59">
        <v>222.65</v>
      </c>
      <c r="D23" s="63">
        <v>197.65</v>
      </c>
      <c r="E23" s="63">
        <v>25</v>
      </c>
      <c r="F23" s="64"/>
      <c r="G23" s="64"/>
      <c r="H23" s="64"/>
    </row>
    <row r="24" spans="1:8" ht="18" customHeight="1">
      <c r="A24" s="61" t="s">
        <v>80</v>
      </c>
      <c r="B24" s="64" t="s">
        <v>81</v>
      </c>
      <c r="C24" s="59">
        <v>7.89</v>
      </c>
      <c r="D24" s="63">
        <v>7.89</v>
      </c>
      <c r="E24" s="63"/>
      <c r="F24" s="64"/>
      <c r="G24" s="64"/>
      <c r="H24" s="64"/>
    </row>
    <row r="25" spans="1:8" ht="18" customHeight="1">
      <c r="A25" s="61" t="s">
        <v>82</v>
      </c>
      <c r="B25" s="64" t="s">
        <v>83</v>
      </c>
      <c r="C25" s="59">
        <v>7.89</v>
      </c>
      <c r="D25" s="63">
        <v>7.89</v>
      </c>
      <c r="E25" s="63"/>
      <c r="F25" s="64"/>
      <c r="G25" s="64"/>
      <c r="H25" s="64"/>
    </row>
    <row r="26" spans="1:8" ht="18" customHeight="1">
      <c r="A26" s="61" t="s">
        <v>84</v>
      </c>
      <c r="B26" s="64" t="s">
        <v>85</v>
      </c>
      <c r="C26" s="59">
        <v>25</v>
      </c>
      <c r="D26" s="63"/>
      <c r="E26" s="63">
        <v>25</v>
      </c>
      <c r="F26" s="64"/>
      <c r="G26" s="64"/>
      <c r="H26" s="64"/>
    </row>
    <row r="27" spans="1:8" ht="18" customHeight="1">
      <c r="A27" s="61" t="s">
        <v>86</v>
      </c>
      <c r="B27" s="62" t="s">
        <v>87</v>
      </c>
      <c r="C27" s="59">
        <v>25</v>
      </c>
      <c r="D27" s="63"/>
      <c r="E27" s="63">
        <v>25</v>
      </c>
      <c r="F27" s="64"/>
      <c r="G27" s="64"/>
      <c r="H27" s="64"/>
    </row>
    <row r="28" spans="1:8" ht="18" customHeight="1">
      <c r="A28" s="61" t="s">
        <v>88</v>
      </c>
      <c r="B28" s="64" t="s">
        <v>89</v>
      </c>
      <c r="C28" s="63">
        <v>172.66</v>
      </c>
      <c r="D28" s="63">
        <v>172.66</v>
      </c>
      <c r="E28" s="63"/>
      <c r="F28" s="64"/>
      <c r="G28" s="64"/>
      <c r="H28" s="64"/>
    </row>
    <row r="29" spans="1:8" ht="18" customHeight="1">
      <c r="A29" s="61" t="s">
        <v>90</v>
      </c>
      <c r="B29" s="64" t="s">
        <v>91</v>
      </c>
      <c r="C29" s="63">
        <v>62.47</v>
      </c>
      <c r="D29" s="63">
        <v>62.47</v>
      </c>
      <c r="E29" s="63"/>
      <c r="F29" s="64"/>
      <c r="G29" s="64"/>
      <c r="H29" s="64"/>
    </row>
    <row r="30" spans="1:8" ht="18" customHeight="1">
      <c r="A30" s="61" t="s">
        <v>92</v>
      </c>
      <c r="B30" s="64" t="s">
        <v>93</v>
      </c>
      <c r="C30" s="63">
        <v>24.4</v>
      </c>
      <c r="D30" s="63">
        <v>24.39</v>
      </c>
      <c r="E30" s="63"/>
      <c r="F30" s="64"/>
      <c r="G30" s="64"/>
      <c r="H30" s="64"/>
    </row>
    <row r="31" spans="1:8" ht="18" customHeight="1">
      <c r="A31" s="61" t="s">
        <v>94</v>
      </c>
      <c r="B31" s="64" t="s">
        <v>95</v>
      </c>
      <c r="C31" s="63">
        <v>85.8</v>
      </c>
      <c r="D31" s="63">
        <v>85.8</v>
      </c>
      <c r="E31" s="63"/>
      <c r="F31" s="64"/>
      <c r="G31" s="64"/>
      <c r="H31" s="64"/>
    </row>
    <row r="32" spans="1:8" ht="18" customHeight="1">
      <c r="A32" s="61" t="s">
        <v>96</v>
      </c>
      <c r="B32" s="64" t="s">
        <v>97</v>
      </c>
      <c r="C32" s="63">
        <v>17.1</v>
      </c>
      <c r="D32" s="63">
        <v>17.1</v>
      </c>
      <c r="E32" s="63"/>
      <c r="F32" s="64"/>
      <c r="G32" s="64"/>
      <c r="H32" s="64"/>
    </row>
    <row r="33" spans="1:8" ht="18" customHeight="1">
      <c r="A33" s="61" t="s">
        <v>98</v>
      </c>
      <c r="B33" s="64" t="s">
        <v>65</v>
      </c>
      <c r="C33" s="63">
        <v>17.1</v>
      </c>
      <c r="D33" s="63">
        <v>17.1</v>
      </c>
      <c r="E33" s="63"/>
      <c r="F33" s="64"/>
      <c r="G33" s="64"/>
      <c r="H33" s="64"/>
    </row>
    <row r="34" spans="1:8" ht="18" customHeight="1">
      <c r="A34" s="61" t="s">
        <v>99</v>
      </c>
      <c r="B34" s="64" t="s">
        <v>100</v>
      </c>
      <c r="C34" s="63">
        <v>35.07</v>
      </c>
      <c r="D34" s="63">
        <v>35.07</v>
      </c>
      <c r="E34" s="63"/>
      <c r="F34" s="64"/>
      <c r="G34" s="64"/>
      <c r="H34" s="64"/>
    </row>
    <row r="35" spans="1:8" ht="18" customHeight="1">
      <c r="A35" s="61" t="s">
        <v>101</v>
      </c>
      <c r="B35" s="64" t="s">
        <v>102</v>
      </c>
      <c r="C35" s="63">
        <v>35.07</v>
      </c>
      <c r="D35" s="63">
        <v>35.07</v>
      </c>
      <c r="E35" s="63"/>
      <c r="F35" s="64"/>
      <c r="G35" s="64"/>
      <c r="H35" s="64"/>
    </row>
    <row r="36" spans="1:8" ht="18" customHeight="1">
      <c r="A36" s="61" t="s">
        <v>103</v>
      </c>
      <c r="B36" s="64" t="s">
        <v>104</v>
      </c>
      <c r="C36" s="63">
        <v>21.4</v>
      </c>
      <c r="D36" s="63">
        <v>21.4</v>
      </c>
      <c r="E36" s="63"/>
      <c r="F36" s="64"/>
      <c r="G36" s="64"/>
      <c r="H36" s="64"/>
    </row>
    <row r="37" spans="1:8" ht="18" customHeight="1">
      <c r="A37" s="61" t="s">
        <v>105</v>
      </c>
      <c r="B37" s="64" t="s">
        <v>106</v>
      </c>
      <c r="C37" s="63">
        <v>13.67</v>
      </c>
      <c r="D37" s="63">
        <v>13.67</v>
      </c>
      <c r="E37" s="63"/>
      <c r="F37" s="64"/>
      <c r="G37" s="64"/>
      <c r="H37" s="64"/>
    </row>
    <row r="38" spans="1:8" ht="18" customHeight="1">
      <c r="A38" s="61" t="s">
        <v>107</v>
      </c>
      <c r="B38" s="64" t="s">
        <v>108</v>
      </c>
      <c r="C38" s="63">
        <f>D38+E38</f>
        <v>82.38</v>
      </c>
      <c r="D38" s="63"/>
      <c r="E38" s="63">
        <f>E39+E41</f>
        <v>82.38</v>
      </c>
      <c r="F38" s="64"/>
      <c r="G38" s="64"/>
      <c r="H38" s="64"/>
    </row>
    <row r="39" spans="1:8" ht="18" customHeight="1">
      <c r="A39" s="61" t="s">
        <v>109</v>
      </c>
      <c r="B39" s="64" t="s">
        <v>110</v>
      </c>
      <c r="C39" s="63">
        <v>40</v>
      </c>
      <c r="D39" s="63"/>
      <c r="E39" s="63">
        <v>40</v>
      </c>
      <c r="F39" s="64"/>
      <c r="G39" s="64"/>
      <c r="H39" s="64"/>
    </row>
    <row r="40" spans="1:8" ht="18" customHeight="1">
      <c r="A40" s="61" t="s">
        <v>111</v>
      </c>
      <c r="B40" s="64" t="s">
        <v>110</v>
      </c>
      <c r="C40" s="63">
        <v>40</v>
      </c>
      <c r="D40" s="63"/>
      <c r="E40" s="63">
        <v>40</v>
      </c>
      <c r="F40" s="64"/>
      <c r="G40" s="64"/>
      <c r="H40" s="64"/>
    </row>
    <row r="41" spans="1:8" ht="18" customHeight="1">
      <c r="A41" s="61">
        <v>21208</v>
      </c>
      <c r="B41" s="61" t="s">
        <v>213</v>
      </c>
      <c r="C41" s="65">
        <v>42.38</v>
      </c>
      <c r="D41" s="63"/>
      <c r="E41" s="65">
        <v>42.38</v>
      </c>
      <c r="F41" s="66"/>
      <c r="G41" s="67"/>
      <c r="H41" s="67"/>
    </row>
    <row r="42" spans="1:8" ht="18" customHeight="1">
      <c r="A42" s="61">
        <v>2120899</v>
      </c>
      <c r="B42" s="61" t="s">
        <v>214</v>
      </c>
      <c r="C42" s="65">
        <v>42.38</v>
      </c>
      <c r="D42" s="63"/>
      <c r="E42" s="65">
        <v>42.38</v>
      </c>
      <c r="F42" s="66"/>
      <c r="G42" s="67"/>
      <c r="H42" s="67"/>
    </row>
    <row r="43" spans="1:8" ht="18" customHeight="1">
      <c r="A43" s="61" t="s">
        <v>112</v>
      </c>
      <c r="B43" s="64" t="s">
        <v>113</v>
      </c>
      <c r="C43" s="63">
        <v>1130.8500000000001</v>
      </c>
      <c r="D43" s="63">
        <v>222.33</v>
      </c>
      <c r="E43" s="63">
        <v>908.5200000000001</v>
      </c>
      <c r="F43" s="64"/>
      <c r="G43" s="64"/>
      <c r="H43" s="64"/>
    </row>
    <row r="44" spans="1:8" ht="18" customHeight="1">
      <c r="A44" s="61" t="s">
        <v>114</v>
      </c>
      <c r="B44" s="64" t="s">
        <v>115</v>
      </c>
      <c r="C44" s="63">
        <v>234.56</v>
      </c>
      <c r="D44" s="63">
        <v>222.33</v>
      </c>
      <c r="E44" s="63">
        <v>12.23</v>
      </c>
      <c r="F44" s="64"/>
      <c r="G44" s="64"/>
      <c r="H44" s="64"/>
    </row>
    <row r="45" spans="1:8" ht="18" customHeight="1">
      <c r="A45" s="61" t="s">
        <v>116</v>
      </c>
      <c r="B45" s="64" t="s">
        <v>65</v>
      </c>
      <c r="C45" s="63">
        <v>234.56</v>
      </c>
      <c r="D45" s="63">
        <v>222.33</v>
      </c>
      <c r="E45" s="63">
        <v>12.23</v>
      </c>
      <c r="F45" s="64"/>
      <c r="G45" s="64"/>
      <c r="H45" s="64"/>
    </row>
    <row r="46" spans="1:8" ht="18" customHeight="1">
      <c r="A46" s="61" t="s">
        <v>117</v>
      </c>
      <c r="B46" s="64" t="s">
        <v>118</v>
      </c>
      <c r="C46" s="63">
        <v>677.2</v>
      </c>
      <c r="D46" s="63"/>
      <c r="E46" s="63">
        <v>677.2</v>
      </c>
      <c r="F46" s="64"/>
      <c r="G46" s="64"/>
      <c r="H46" s="64"/>
    </row>
    <row r="47" spans="1:8" ht="18" customHeight="1">
      <c r="A47" s="61">
        <v>2130504</v>
      </c>
      <c r="B47" s="64" t="s">
        <v>119</v>
      </c>
      <c r="C47" s="63">
        <v>50</v>
      </c>
      <c r="D47" s="63"/>
      <c r="E47" s="63">
        <v>50</v>
      </c>
      <c r="F47" s="64"/>
      <c r="G47" s="64"/>
      <c r="H47" s="64"/>
    </row>
    <row r="48" spans="1:8" ht="18" customHeight="1">
      <c r="A48" s="61">
        <v>2130505</v>
      </c>
      <c r="B48" s="64" t="s">
        <v>120</v>
      </c>
      <c r="C48" s="63">
        <v>585</v>
      </c>
      <c r="D48" s="63"/>
      <c r="E48" s="63">
        <v>585</v>
      </c>
      <c r="F48" s="64"/>
      <c r="G48" s="64"/>
      <c r="H48" s="64"/>
    </row>
    <row r="49" spans="1:8" ht="18" customHeight="1">
      <c r="A49" s="61" t="s">
        <v>121</v>
      </c>
      <c r="B49" s="64" t="s">
        <v>122</v>
      </c>
      <c r="C49" s="63">
        <v>42.2</v>
      </c>
      <c r="D49" s="63"/>
      <c r="E49" s="63">
        <v>42.2</v>
      </c>
      <c r="F49" s="64"/>
      <c r="G49" s="64"/>
      <c r="H49" s="64"/>
    </row>
    <row r="50" spans="1:8" ht="18" customHeight="1">
      <c r="A50" s="61" t="s">
        <v>123</v>
      </c>
      <c r="B50" s="64" t="s">
        <v>124</v>
      </c>
      <c r="C50" s="63">
        <v>219.09</v>
      </c>
      <c r="D50" s="63"/>
      <c r="E50" s="63">
        <v>219.09</v>
      </c>
      <c r="F50" s="64"/>
      <c r="G50" s="64"/>
      <c r="H50" s="64"/>
    </row>
    <row r="51" spans="1:8" ht="18" customHeight="1">
      <c r="A51" s="61" t="s">
        <v>125</v>
      </c>
      <c r="B51" s="64" t="s">
        <v>126</v>
      </c>
      <c r="C51" s="63">
        <v>219.09</v>
      </c>
      <c r="D51" s="63"/>
      <c r="E51" s="63">
        <v>219.09</v>
      </c>
      <c r="F51" s="64"/>
      <c r="G51" s="64"/>
      <c r="H51" s="64"/>
    </row>
    <row r="52" spans="1:8" ht="18" customHeight="1">
      <c r="A52" s="61">
        <v>214</v>
      </c>
      <c r="B52" s="64" t="s">
        <v>127</v>
      </c>
      <c r="C52" s="63">
        <v>5</v>
      </c>
      <c r="D52" s="63"/>
      <c r="E52" s="63">
        <v>5</v>
      </c>
      <c r="F52" s="64"/>
      <c r="G52" s="64"/>
      <c r="H52" s="64"/>
    </row>
    <row r="53" spans="1:8" ht="18" customHeight="1">
      <c r="A53" s="68">
        <v>21401</v>
      </c>
      <c r="B53" s="66" t="s">
        <v>128</v>
      </c>
      <c r="C53" s="69">
        <v>5</v>
      </c>
      <c r="D53" s="69"/>
      <c r="E53" s="69">
        <v>5</v>
      </c>
      <c r="F53" s="66"/>
      <c r="G53" s="66"/>
      <c r="H53" s="66"/>
    </row>
    <row r="54" spans="1:8" ht="18" customHeight="1">
      <c r="A54" s="68">
        <v>2140136</v>
      </c>
      <c r="B54" s="66" t="s">
        <v>129</v>
      </c>
      <c r="C54" s="69">
        <v>5</v>
      </c>
      <c r="D54" s="69"/>
      <c r="E54" s="69">
        <v>5</v>
      </c>
      <c r="F54" s="66"/>
      <c r="G54" s="66"/>
      <c r="H54" s="66"/>
    </row>
    <row r="55" spans="1:8" ht="18" customHeight="1">
      <c r="A55" s="68" t="s">
        <v>130</v>
      </c>
      <c r="B55" s="66" t="s">
        <v>131</v>
      </c>
      <c r="C55" s="69">
        <v>50.84</v>
      </c>
      <c r="D55" s="69">
        <v>50.84</v>
      </c>
      <c r="E55" s="69"/>
      <c r="F55" s="66"/>
      <c r="G55" s="66"/>
      <c r="H55" s="66"/>
    </row>
    <row r="56" spans="1:8" ht="18" customHeight="1">
      <c r="A56" s="68" t="s">
        <v>132</v>
      </c>
      <c r="B56" s="66" t="s">
        <v>133</v>
      </c>
      <c r="C56" s="69">
        <v>50.84</v>
      </c>
      <c r="D56" s="69">
        <v>50.84</v>
      </c>
      <c r="E56" s="69"/>
      <c r="F56" s="66"/>
      <c r="G56" s="66"/>
      <c r="H56" s="66"/>
    </row>
    <row r="57" spans="1:8" ht="18" customHeight="1">
      <c r="A57" s="68" t="s">
        <v>134</v>
      </c>
      <c r="B57" s="66" t="s">
        <v>135</v>
      </c>
      <c r="C57" s="69">
        <v>50.84</v>
      </c>
      <c r="D57" s="69">
        <v>50.84</v>
      </c>
      <c r="E57" s="69"/>
      <c r="F57" s="66"/>
      <c r="G57" s="66"/>
      <c r="H57" s="66"/>
    </row>
  </sheetData>
  <sheetProtection/>
  <mergeCells count="11">
    <mergeCell ref="A2:H2"/>
    <mergeCell ref="G4:H4"/>
    <mergeCell ref="A5:B5"/>
    <mergeCell ref="A6:A8"/>
    <mergeCell ref="B6:B8"/>
    <mergeCell ref="C5:C8"/>
    <mergeCell ref="D5:D8"/>
    <mergeCell ref="E5:E8"/>
    <mergeCell ref="F5:F8"/>
    <mergeCell ref="G5:G8"/>
    <mergeCell ref="H5:H8"/>
  </mergeCells>
  <printOptions/>
  <pageMargins left="0.71" right="0.71" top="0.44" bottom="0.4799999999999999"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M27"/>
  <sheetViews>
    <sheetView zoomScaleSheetLayoutView="100" workbookViewId="0" topLeftCell="A1">
      <selection activeCell="B6" sqref="B6:D6"/>
    </sheetView>
  </sheetViews>
  <sheetFormatPr defaultColWidth="9.33203125" defaultRowHeight="11.25"/>
  <cols>
    <col min="1" max="1" width="24.33203125" style="0" customWidth="1"/>
    <col min="2" max="11" width="12.83203125" style="0" customWidth="1"/>
  </cols>
  <sheetData>
    <row r="1" spans="1:11" ht="18.75">
      <c r="A1" s="37" t="s">
        <v>283</v>
      </c>
      <c r="B1" s="37"/>
      <c r="C1" s="38"/>
      <c r="D1" s="38"/>
      <c r="E1" s="38"/>
      <c r="F1" s="38"/>
      <c r="G1" s="39"/>
      <c r="H1" s="39"/>
      <c r="I1" s="39"/>
      <c r="J1" s="39"/>
      <c r="K1" s="39"/>
    </row>
    <row r="2" spans="1:11" ht="19.5">
      <c r="A2" s="40" t="s">
        <v>284</v>
      </c>
      <c r="B2" s="40"/>
      <c r="C2" s="40"/>
      <c r="D2" s="40"/>
      <c r="E2" s="40"/>
      <c r="F2" s="40"/>
      <c r="G2" s="40"/>
      <c r="H2" s="40"/>
      <c r="I2" s="40"/>
      <c r="J2" s="40"/>
      <c r="K2" s="40"/>
    </row>
    <row r="3" spans="1:11" ht="13.5">
      <c r="A3" s="38"/>
      <c r="B3" s="38"/>
      <c r="C3" s="38"/>
      <c r="D3" s="38"/>
      <c r="E3" s="38"/>
      <c r="F3" s="38"/>
      <c r="G3" s="39"/>
      <c r="H3" s="39"/>
      <c r="I3" s="39"/>
      <c r="J3" s="39"/>
      <c r="K3" s="39" t="s">
        <v>2</v>
      </c>
    </row>
    <row r="4" spans="1:11" ht="14.25">
      <c r="A4" s="41" t="s">
        <v>219</v>
      </c>
      <c r="B4" s="42" t="s">
        <v>52</v>
      </c>
      <c r="C4" s="42" t="s">
        <v>255</v>
      </c>
      <c r="D4" s="42" t="s">
        <v>263</v>
      </c>
      <c r="E4" s="42" t="s">
        <v>264</v>
      </c>
      <c r="F4" s="42" t="s">
        <v>265</v>
      </c>
      <c r="G4" s="42" t="s">
        <v>285</v>
      </c>
      <c r="H4" s="42"/>
      <c r="I4" s="42" t="s">
        <v>286</v>
      </c>
      <c r="J4" s="42" t="s">
        <v>287</v>
      </c>
      <c r="K4" s="42" t="s">
        <v>253</v>
      </c>
    </row>
    <row r="5" spans="1:11" ht="42.75">
      <c r="A5" s="41"/>
      <c r="B5" s="42"/>
      <c r="C5" s="42"/>
      <c r="D5" s="42"/>
      <c r="E5" s="42"/>
      <c r="F5" s="42"/>
      <c r="G5" s="42" t="s">
        <v>288</v>
      </c>
      <c r="H5" s="42" t="s">
        <v>289</v>
      </c>
      <c r="I5" s="42"/>
      <c r="J5" s="42"/>
      <c r="K5" s="42"/>
    </row>
    <row r="6" spans="1:11" ht="18.75">
      <c r="A6" s="43" t="s">
        <v>52</v>
      </c>
      <c r="B6" s="44">
        <v>1.47</v>
      </c>
      <c r="C6" s="44"/>
      <c r="D6" s="44">
        <v>1.47</v>
      </c>
      <c r="E6" s="44"/>
      <c r="F6" s="44"/>
      <c r="G6" s="44"/>
      <c r="H6" s="44"/>
      <c r="I6" s="44"/>
      <c r="J6" s="44"/>
      <c r="K6" s="44"/>
    </row>
    <row r="7" spans="1:11" ht="18.75">
      <c r="A7" s="45" t="s">
        <v>290</v>
      </c>
      <c r="B7" s="44">
        <v>1.47</v>
      </c>
      <c r="C7" s="44"/>
      <c r="D7" s="44">
        <v>1.47</v>
      </c>
      <c r="E7" s="44"/>
      <c r="F7" s="44"/>
      <c r="G7" s="44"/>
      <c r="H7" s="44"/>
      <c r="I7" s="44"/>
      <c r="J7" s="44"/>
      <c r="K7" s="44"/>
    </row>
    <row r="8" spans="1:11" ht="18.75">
      <c r="A8" s="45" t="s">
        <v>291</v>
      </c>
      <c r="B8" s="44"/>
      <c r="C8" s="44"/>
      <c r="D8" s="44"/>
      <c r="E8" s="44"/>
      <c r="F8" s="44"/>
      <c r="G8" s="44"/>
      <c r="H8" s="44"/>
      <c r="I8" s="44"/>
      <c r="J8" s="44"/>
      <c r="K8" s="44"/>
    </row>
    <row r="9" spans="1:11" ht="18.75">
      <c r="A9" s="45" t="s">
        <v>292</v>
      </c>
      <c r="B9" s="44"/>
      <c r="C9" s="44"/>
      <c r="D9" s="44"/>
      <c r="E9" s="44"/>
      <c r="F9" s="44"/>
      <c r="G9" s="44"/>
      <c r="H9" s="44"/>
      <c r="I9" s="44"/>
      <c r="J9" s="44"/>
      <c r="K9" s="44"/>
    </row>
    <row r="27" ht="11.25">
      <c r="M27" t="s">
        <v>293</v>
      </c>
    </row>
  </sheetData>
  <sheetProtection/>
  <mergeCells count="12">
    <mergeCell ref="A1:B1"/>
    <mergeCell ref="A2:K2"/>
    <mergeCell ref="G4:H4"/>
    <mergeCell ref="A4:A5"/>
    <mergeCell ref="B4:B5"/>
    <mergeCell ref="C4:C5"/>
    <mergeCell ref="D4:D5"/>
    <mergeCell ref="E4:E5"/>
    <mergeCell ref="F4:F5"/>
    <mergeCell ref="I4:I5"/>
    <mergeCell ref="J4:J5"/>
    <mergeCell ref="K4:K5"/>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F56"/>
  <sheetViews>
    <sheetView tabSelected="1" zoomScaleSheetLayoutView="100" workbookViewId="0" topLeftCell="A1">
      <selection activeCell="C7" sqref="C7"/>
    </sheetView>
  </sheetViews>
  <sheetFormatPr defaultColWidth="12" defaultRowHeight="11.25"/>
  <cols>
    <col min="1" max="1" width="25.33203125" style="23" customWidth="1"/>
    <col min="2" max="2" width="43.83203125" style="23" customWidth="1"/>
    <col min="3" max="6" width="26" style="23" customWidth="1"/>
    <col min="7" max="255" width="12" style="23" customWidth="1"/>
    <col min="256" max="256" width="1.5" style="23" customWidth="1"/>
  </cols>
  <sheetData>
    <row r="1" s="23" customFormat="1" ht="21" customHeight="1">
      <c r="A1" s="24" t="s">
        <v>294</v>
      </c>
    </row>
    <row r="2" spans="1:6" s="23" customFormat="1" ht="47.25" customHeight="1">
      <c r="A2" s="25" t="s">
        <v>295</v>
      </c>
      <c r="B2" s="25"/>
      <c r="C2" s="25"/>
      <c r="D2" s="25"/>
      <c r="E2" s="25"/>
      <c r="F2" s="25"/>
    </row>
    <row r="3" spans="1:6" s="23" customFormat="1" ht="19.5" customHeight="1">
      <c r="A3" s="26"/>
      <c r="B3" s="26"/>
      <c r="C3" s="26"/>
      <c r="D3" s="26"/>
      <c r="E3" s="26"/>
      <c r="F3" s="27" t="s">
        <v>2</v>
      </c>
    </row>
    <row r="4" spans="1:6" s="23" customFormat="1" ht="36" customHeight="1">
      <c r="A4" s="28" t="s">
        <v>296</v>
      </c>
      <c r="B4" s="28" t="s">
        <v>297</v>
      </c>
      <c r="C4" s="28"/>
      <c r="D4" s="28" t="s">
        <v>298</v>
      </c>
      <c r="E4" s="28">
        <v>2043.47</v>
      </c>
      <c r="F4" s="28"/>
    </row>
    <row r="5" spans="1:6" s="23" customFormat="1" ht="36" customHeight="1">
      <c r="A5" s="28"/>
      <c r="B5" s="28"/>
      <c r="C5" s="28"/>
      <c r="D5" s="28" t="s">
        <v>299</v>
      </c>
      <c r="E5" s="28">
        <v>2043.47</v>
      </c>
      <c r="F5" s="28"/>
    </row>
    <row r="6" spans="1:6" s="23" customFormat="1" ht="73.5" customHeight="1">
      <c r="A6" s="28" t="s">
        <v>300</v>
      </c>
      <c r="B6" s="29" t="s">
        <v>301</v>
      </c>
      <c r="C6" s="29"/>
      <c r="D6" s="29"/>
      <c r="E6" s="29"/>
      <c r="F6" s="29"/>
    </row>
    <row r="7" spans="1:6" s="23" customFormat="1" ht="26.25" customHeight="1">
      <c r="A7" s="30" t="s">
        <v>302</v>
      </c>
      <c r="B7" s="28" t="s">
        <v>303</v>
      </c>
      <c r="C7" s="28" t="s">
        <v>304</v>
      </c>
      <c r="D7" s="28" t="s">
        <v>305</v>
      </c>
      <c r="E7" s="28" t="s">
        <v>306</v>
      </c>
      <c r="F7" s="28" t="s">
        <v>307</v>
      </c>
    </row>
    <row r="8" spans="1:6" s="23" customFormat="1" ht="26.25" customHeight="1">
      <c r="A8" s="30"/>
      <c r="B8" s="28" t="s">
        <v>308</v>
      </c>
      <c r="C8" s="28">
        <v>5</v>
      </c>
      <c r="D8" s="31" t="s">
        <v>309</v>
      </c>
      <c r="E8" s="28" t="s">
        <v>310</v>
      </c>
      <c r="F8" s="28">
        <v>100</v>
      </c>
    </row>
    <row r="9" spans="1:6" s="23" customFormat="1" ht="26.25" customHeight="1">
      <c r="A9" s="30"/>
      <c r="B9" s="28" t="s">
        <v>311</v>
      </c>
      <c r="C9" s="28">
        <v>10</v>
      </c>
      <c r="D9" s="31" t="s">
        <v>309</v>
      </c>
      <c r="E9" s="28" t="s">
        <v>310</v>
      </c>
      <c r="F9" s="28">
        <v>5</v>
      </c>
    </row>
    <row r="10" spans="1:6" s="23" customFormat="1" ht="26.25" customHeight="1">
      <c r="A10" s="30"/>
      <c r="B10" s="28" t="s">
        <v>312</v>
      </c>
      <c r="C10" s="28">
        <v>5</v>
      </c>
      <c r="D10" s="31" t="s">
        <v>309</v>
      </c>
      <c r="E10" s="28" t="s">
        <v>310</v>
      </c>
      <c r="F10" s="28">
        <v>5</v>
      </c>
    </row>
    <row r="11" spans="1:6" s="23" customFormat="1" ht="26.25" customHeight="1">
      <c r="A11" s="30"/>
      <c r="B11" s="28" t="s">
        <v>313</v>
      </c>
      <c r="C11" s="28">
        <v>10</v>
      </c>
      <c r="D11" s="31" t="s">
        <v>309</v>
      </c>
      <c r="E11" s="28" t="s">
        <v>310</v>
      </c>
      <c r="F11" s="28">
        <v>10</v>
      </c>
    </row>
    <row r="12" spans="1:6" s="23" customFormat="1" ht="26.25" customHeight="1">
      <c r="A12" s="30"/>
      <c r="B12" s="28" t="s">
        <v>314</v>
      </c>
      <c r="C12" s="28">
        <v>10</v>
      </c>
      <c r="D12" s="31" t="s">
        <v>309</v>
      </c>
      <c r="E12" s="28" t="s">
        <v>310</v>
      </c>
      <c r="F12" s="28" t="s">
        <v>315</v>
      </c>
    </row>
    <row r="13" spans="1:6" s="23" customFormat="1" ht="26.25" customHeight="1">
      <c r="A13" s="30"/>
      <c r="B13" s="28" t="s">
        <v>316</v>
      </c>
      <c r="C13" s="28">
        <v>10</v>
      </c>
      <c r="D13" s="31" t="s">
        <v>309</v>
      </c>
      <c r="E13" s="28" t="s">
        <v>310</v>
      </c>
      <c r="F13" s="28">
        <v>10</v>
      </c>
    </row>
    <row r="14" spans="1:6" s="23" customFormat="1" ht="26.25" customHeight="1">
      <c r="A14" s="30"/>
      <c r="B14" s="28" t="s">
        <v>317</v>
      </c>
      <c r="C14" s="28">
        <v>20</v>
      </c>
      <c r="D14" s="31" t="s">
        <v>309</v>
      </c>
      <c r="E14" s="28" t="s">
        <v>310</v>
      </c>
      <c r="F14" s="28">
        <v>100</v>
      </c>
    </row>
    <row r="15" spans="1:6" s="23" customFormat="1" ht="26.25" customHeight="1">
      <c r="A15" s="30"/>
      <c r="B15" s="28" t="s">
        <v>318</v>
      </c>
      <c r="C15" s="28">
        <v>20</v>
      </c>
      <c r="D15" s="31" t="s">
        <v>309</v>
      </c>
      <c r="E15" s="28" t="s">
        <v>310</v>
      </c>
      <c r="F15" s="28">
        <v>100</v>
      </c>
    </row>
    <row r="16" spans="1:6" s="23" customFormat="1" ht="26.25" customHeight="1">
      <c r="A16" s="30"/>
      <c r="B16" s="28" t="s">
        <v>319</v>
      </c>
      <c r="C16" s="28">
        <v>10</v>
      </c>
      <c r="D16" s="31" t="s">
        <v>309</v>
      </c>
      <c r="E16" s="28" t="s">
        <v>320</v>
      </c>
      <c r="F16" s="28">
        <v>95</v>
      </c>
    </row>
    <row r="17" spans="1:6" s="23" customFormat="1" ht="12.75">
      <c r="A17" s="32"/>
      <c r="B17" s="33"/>
      <c r="C17" s="34"/>
      <c r="D17" s="34"/>
      <c r="E17" s="34"/>
      <c r="F17" s="33"/>
    </row>
    <row r="18" spans="1:6" s="23" customFormat="1" ht="12.75">
      <c r="A18" s="32"/>
      <c r="B18" s="33"/>
      <c r="C18" s="34"/>
      <c r="D18" s="34"/>
      <c r="E18" s="34"/>
      <c r="F18" s="33"/>
    </row>
    <row r="19" spans="1:6" s="23" customFormat="1" ht="12.75">
      <c r="A19" s="32"/>
      <c r="B19" s="33"/>
      <c r="C19" s="34"/>
      <c r="D19" s="34"/>
      <c r="E19" s="34"/>
      <c r="F19" s="33"/>
    </row>
    <row r="20" spans="1:6" s="23" customFormat="1" ht="12.75">
      <c r="A20" s="32"/>
      <c r="B20" s="33"/>
      <c r="C20" s="34"/>
      <c r="D20" s="34"/>
      <c r="E20" s="34"/>
      <c r="F20" s="33"/>
    </row>
    <row r="21" spans="1:6" s="23" customFormat="1" ht="12.75">
      <c r="A21" s="32"/>
      <c r="B21" s="33"/>
      <c r="C21" s="34"/>
      <c r="D21" s="34"/>
      <c r="E21" s="34"/>
      <c r="F21" s="33"/>
    </row>
    <row r="22" spans="1:6" s="23" customFormat="1" ht="12.75">
      <c r="A22" s="32"/>
      <c r="B22" s="33"/>
      <c r="C22" s="34"/>
      <c r="D22" s="34"/>
      <c r="E22" s="34"/>
      <c r="F22" s="33"/>
    </row>
    <row r="23" spans="1:6" s="23" customFormat="1" ht="12.75">
      <c r="A23" s="32"/>
      <c r="B23" s="33"/>
      <c r="C23" s="34"/>
      <c r="D23" s="34"/>
      <c r="E23" s="34"/>
      <c r="F23" s="33"/>
    </row>
    <row r="24" spans="1:6" s="23" customFormat="1" ht="12.75">
      <c r="A24" s="32"/>
      <c r="B24" s="33"/>
      <c r="C24" s="34"/>
      <c r="D24" s="34"/>
      <c r="E24" s="34"/>
      <c r="F24" s="33"/>
    </row>
    <row r="25" spans="1:6" s="23" customFormat="1" ht="12.75">
      <c r="A25" s="32"/>
      <c r="B25" s="33"/>
      <c r="C25" s="34"/>
      <c r="D25" s="34"/>
      <c r="E25" s="34"/>
      <c r="F25" s="33"/>
    </row>
    <row r="26" spans="1:6" s="23" customFormat="1" ht="12.75">
      <c r="A26" s="32"/>
      <c r="B26" s="33"/>
      <c r="C26" s="34"/>
      <c r="D26" s="34"/>
      <c r="E26" s="34"/>
      <c r="F26" s="33"/>
    </row>
    <row r="27" spans="1:6" s="23" customFormat="1" ht="12.75">
      <c r="A27" s="32"/>
      <c r="B27" s="33"/>
      <c r="C27" s="34"/>
      <c r="D27" s="34"/>
      <c r="E27" s="34"/>
      <c r="F27" s="33"/>
    </row>
    <row r="28" spans="1:6" s="23" customFormat="1" ht="12.75">
      <c r="A28" s="32"/>
      <c r="B28" s="33"/>
      <c r="C28" s="34"/>
      <c r="D28" s="34"/>
      <c r="E28" s="34"/>
      <c r="F28" s="33"/>
    </row>
    <row r="29" spans="1:6" s="23" customFormat="1" ht="12.75">
      <c r="A29" s="32"/>
      <c r="B29" s="33"/>
      <c r="C29" s="34"/>
      <c r="D29" s="34"/>
      <c r="E29" s="34"/>
      <c r="F29" s="33"/>
    </row>
    <row r="30" spans="1:6" s="23" customFormat="1" ht="12.75">
      <c r="A30" s="32"/>
      <c r="B30" s="33"/>
      <c r="C30" s="34"/>
      <c r="D30" s="34"/>
      <c r="E30" s="34"/>
      <c r="F30" s="33"/>
    </row>
    <row r="31" spans="1:6" s="23" customFormat="1" ht="12.75">
      <c r="A31" s="32"/>
      <c r="B31" s="33"/>
      <c r="C31" s="34"/>
      <c r="D31" s="34"/>
      <c r="E31" s="34"/>
      <c r="F31" s="33"/>
    </row>
    <row r="32" spans="1:6" s="23" customFormat="1" ht="12.75">
      <c r="A32" s="32"/>
      <c r="B32" s="33"/>
      <c r="C32" s="34"/>
      <c r="D32" s="34"/>
      <c r="E32" s="34"/>
      <c r="F32" s="33"/>
    </row>
    <row r="33" spans="1:6" s="23" customFormat="1" ht="12.75">
      <c r="A33" s="32"/>
      <c r="B33" s="33"/>
      <c r="C33" s="34"/>
      <c r="D33" s="34"/>
      <c r="E33" s="34"/>
      <c r="F33" s="33"/>
    </row>
    <row r="34" spans="1:6" s="23" customFormat="1" ht="12.75">
      <c r="A34" s="32"/>
      <c r="B34" s="33"/>
      <c r="C34" s="34"/>
      <c r="D34" s="34"/>
      <c r="E34" s="34"/>
      <c r="F34" s="33"/>
    </row>
    <row r="35" spans="1:6" s="23" customFormat="1" ht="12.75">
      <c r="A35" s="32"/>
      <c r="B35" s="33"/>
      <c r="C35" s="34"/>
      <c r="D35" s="34"/>
      <c r="E35" s="34"/>
      <c r="F35" s="33"/>
    </row>
    <row r="36" spans="2:6" s="23" customFormat="1" ht="12.75">
      <c r="B36" s="35"/>
      <c r="C36" s="36"/>
      <c r="D36" s="36"/>
      <c r="E36" s="36"/>
      <c r="F36" s="35"/>
    </row>
    <row r="37" spans="2:6" s="23" customFormat="1" ht="12.75">
      <c r="B37" s="35"/>
      <c r="C37" s="36"/>
      <c r="D37" s="36"/>
      <c r="E37" s="36"/>
      <c r="F37" s="35"/>
    </row>
    <row r="38" spans="2:6" s="23" customFormat="1" ht="12.75">
      <c r="B38" s="35"/>
      <c r="C38" s="35"/>
      <c r="D38" s="35"/>
      <c r="E38" s="35"/>
      <c r="F38" s="35"/>
    </row>
    <row r="39" spans="2:6" s="23" customFormat="1" ht="12.75">
      <c r="B39" s="35"/>
      <c r="C39" s="35"/>
      <c r="D39" s="35"/>
      <c r="E39" s="35"/>
      <c r="F39" s="35"/>
    </row>
    <row r="40" spans="2:6" s="23" customFormat="1" ht="12.75">
      <c r="B40" s="35"/>
      <c r="C40" s="35"/>
      <c r="D40" s="35"/>
      <c r="E40" s="35"/>
      <c r="F40" s="35"/>
    </row>
    <row r="41" spans="2:6" s="23" customFormat="1" ht="12.75">
      <c r="B41" s="35"/>
      <c r="C41" s="35"/>
      <c r="D41" s="35"/>
      <c r="E41" s="35"/>
      <c r="F41" s="35"/>
    </row>
    <row r="42" spans="2:6" s="23" customFormat="1" ht="12.75">
      <c r="B42" s="35"/>
      <c r="C42" s="35"/>
      <c r="D42" s="35"/>
      <c r="E42" s="35"/>
      <c r="F42" s="35"/>
    </row>
    <row r="43" spans="2:6" s="23" customFormat="1" ht="12.75">
      <c r="B43" s="35"/>
      <c r="C43" s="35"/>
      <c r="D43" s="35"/>
      <c r="E43" s="35"/>
      <c r="F43" s="35"/>
    </row>
    <row r="44" spans="2:6" s="23" customFormat="1" ht="12.75">
      <c r="B44" s="35"/>
      <c r="C44" s="35"/>
      <c r="D44" s="35"/>
      <c r="E44" s="35"/>
      <c r="F44" s="35"/>
    </row>
    <row r="45" spans="2:6" s="23" customFormat="1" ht="12.75">
      <c r="B45" s="35"/>
      <c r="C45" s="35"/>
      <c r="D45" s="35"/>
      <c r="E45" s="35"/>
      <c r="F45" s="35"/>
    </row>
    <row r="46" spans="2:6" s="23" customFormat="1" ht="12.75">
      <c r="B46" s="35"/>
      <c r="C46" s="35"/>
      <c r="D46" s="35"/>
      <c r="E46" s="35"/>
      <c r="F46" s="35"/>
    </row>
    <row r="47" spans="2:6" s="23" customFormat="1" ht="12.75">
      <c r="B47" s="35"/>
      <c r="C47" s="35"/>
      <c r="D47" s="35"/>
      <c r="E47" s="35"/>
      <c r="F47" s="35"/>
    </row>
    <row r="48" spans="2:6" s="23" customFormat="1" ht="12.75">
      <c r="B48" s="35"/>
      <c r="C48" s="35"/>
      <c r="D48" s="35"/>
      <c r="E48" s="35"/>
      <c r="F48" s="35"/>
    </row>
    <row r="49" spans="2:6" s="23" customFormat="1" ht="12.75">
      <c r="B49" s="35"/>
      <c r="C49" s="35"/>
      <c r="D49" s="35"/>
      <c r="E49" s="35"/>
      <c r="F49" s="35"/>
    </row>
    <row r="50" spans="2:6" s="23" customFormat="1" ht="12.75">
      <c r="B50" s="35"/>
      <c r="C50" s="35"/>
      <c r="D50" s="35"/>
      <c r="E50" s="35"/>
      <c r="F50" s="35"/>
    </row>
    <row r="51" spans="2:6" s="23" customFormat="1" ht="12.75">
      <c r="B51" s="35"/>
      <c r="C51" s="35"/>
      <c r="D51" s="35"/>
      <c r="E51" s="35"/>
      <c r="F51" s="35"/>
    </row>
    <row r="52" spans="2:6" s="23" customFormat="1" ht="12.75">
      <c r="B52" s="35"/>
      <c r="C52" s="35"/>
      <c r="D52" s="35"/>
      <c r="E52" s="35"/>
      <c r="F52" s="35"/>
    </row>
    <row r="53" spans="2:6" s="23" customFormat="1" ht="12.75">
      <c r="B53" s="35"/>
      <c r="C53" s="35"/>
      <c r="D53" s="35"/>
      <c r="E53" s="35"/>
      <c r="F53" s="35"/>
    </row>
    <row r="54" spans="2:6" s="23" customFormat="1" ht="12.75">
      <c r="B54" s="35"/>
      <c r="C54" s="35"/>
      <c r="D54" s="35"/>
      <c r="E54" s="35"/>
      <c r="F54" s="35"/>
    </row>
    <row r="55" spans="2:6" s="23" customFormat="1" ht="12.75">
      <c r="B55" s="35"/>
      <c r="C55" s="35"/>
      <c r="D55" s="35"/>
      <c r="E55" s="35"/>
      <c r="F55" s="35"/>
    </row>
    <row r="56" spans="2:6" s="23" customFormat="1" ht="12.75">
      <c r="B56" s="35"/>
      <c r="C56" s="35"/>
      <c r="D56" s="35"/>
      <c r="E56" s="35"/>
      <c r="F56" s="35"/>
    </row>
  </sheetData>
  <sheetProtection/>
  <mergeCells count="7">
    <mergeCell ref="A2:F2"/>
    <mergeCell ref="E4:F4"/>
    <mergeCell ref="E5:F5"/>
    <mergeCell ref="B6:F6"/>
    <mergeCell ref="A4:A5"/>
    <mergeCell ref="A7:A16"/>
    <mergeCell ref="B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O16"/>
  <sheetViews>
    <sheetView zoomScaleSheetLayoutView="100" workbookViewId="0" topLeftCell="A1">
      <selection activeCell="T30" sqref="T30"/>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326</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333</v>
      </c>
      <c r="M5" s="17"/>
      <c r="N5" s="17"/>
      <c r="O5" s="17"/>
    </row>
    <row r="6" spans="1:15" s="1" customFormat="1" ht="24" customHeight="1">
      <c r="A6" s="5" t="s">
        <v>334</v>
      </c>
      <c r="B6" s="6">
        <v>10</v>
      </c>
      <c r="C6" s="6"/>
      <c r="D6" s="5" t="s">
        <v>335</v>
      </c>
      <c r="E6" s="6"/>
      <c r="F6" s="6"/>
      <c r="G6" s="6"/>
      <c r="H6" s="6"/>
      <c r="I6" s="6"/>
      <c r="J6" s="16" t="s">
        <v>336</v>
      </c>
      <c r="K6" s="16" t="s">
        <v>337</v>
      </c>
      <c r="L6" s="17" t="s">
        <v>338</v>
      </c>
      <c r="M6" s="17"/>
      <c r="N6" s="17"/>
      <c r="O6" s="17"/>
    </row>
    <row r="7" spans="1:15" s="1" customFormat="1" ht="24" customHeight="1">
      <c r="A7" s="8" t="s">
        <v>339</v>
      </c>
      <c r="B7" s="9" t="s">
        <v>340</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354</v>
      </c>
      <c r="C12" s="12" t="s">
        <v>355</v>
      </c>
      <c r="D12" s="11" t="s">
        <v>310</v>
      </c>
      <c r="E12" s="11"/>
      <c r="F12" s="11" t="s">
        <v>356</v>
      </c>
      <c r="G12" s="11" t="s">
        <v>309</v>
      </c>
      <c r="H12" s="11" t="s">
        <v>357</v>
      </c>
      <c r="I12" s="11"/>
      <c r="J12" s="11"/>
      <c r="K12" s="11"/>
      <c r="L12" s="11"/>
      <c r="M12" s="11"/>
      <c r="N12" s="11"/>
      <c r="O12" s="11"/>
    </row>
    <row r="13" spans="1:15" s="1" customFormat="1" ht="24" customHeight="1">
      <c r="A13" s="11" t="s">
        <v>358</v>
      </c>
      <c r="B13" s="12" t="s">
        <v>359</v>
      </c>
      <c r="C13" s="12" t="s">
        <v>360</v>
      </c>
      <c r="D13" s="11" t="s">
        <v>320</v>
      </c>
      <c r="E13" s="11"/>
      <c r="F13" s="11" t="s">
        <v>361</v>
      </c>
      <c r="G13" s="11" t="s">
        <v>309</v>
      </c>
      <c r="H13" s="11" t="s">
        <v>362</v>
      </c>
      <c r="I13" s="11"/>
      <c r="J13" s="11"/>
      <c r="K13" s="11"/>
      <c r="L13" s="11"/>
      <c r="M13" s="11"/>
      <c r="N13" s="11"/>
      <c r="O13" s="11"/>
    </row>
    <row r="14" spans="1:15" s="1" customFormat="1" ht="24" customHeight="1">
      <c r="A14" s="11" t="s">
        <v>363</v>
      </c>
      <c r="B14" s="12" t="s">
        <v>363</v>
      </c>
      <c r="C14" s="12" t="s">
        <v>364</v>
      </c>
      <c r="D14" s="11" t="s">
        <v>320</v>
      </c>
      <c r="E14" s="11"/>
      <c r="F14" s="11" t="s">
        <v>365</v>
      </c>
      <c r="G14" s="11" t="s">
        <v>309</v>
      </c>
      <c r="H14" s="11" t="s">
        <v>366</v>
      </c>
      <c r="I14" s="11"/>
      <c r="J14" s="11"/>
      <c r="K14" s="11"/>
      <c r="L14" s="11"/>
      <c r="M14" s="11"/>
      <c r="N14" s="11"/>
      <c r="O14" s="11"/>
    </row>
    <row r="15" spans="1:15" s="1" customFormat="1" ht="24" customHeight="1">
      <c r="A15" s="11" t="s">
        <v>367</v>
      </c>
      <c r="B15" s="12" t="s">
        <v>368</v>
      </c>
      <c r="C15" s="12" t="s">
        <v>369</v>
      </c>
      <c r="D15" s="11" t="s">
        <v>310</v>
      </c>
      <c r="E15" s="11"/>
      <c r="F15" s="11" t="s">
        <v>370</v>
      </c>
      <c r="G15" s="11" t="s">
        <v>371</v>
      </c>
      <c r="H15" s="11" t="s">
        <v>362</v>
      </c>
      <c r="I15" s="11"/>
      <c r="J15" s="11"/>
      <c r="K15" s="11"/>
      <c r="L15" s="11"/>
      <c r="M15" s="11"/>
      <c r="N15" s="11"/>
      <c r="O15" s="11"/>
    </row>
    <row r="16" spans="1:15" s="1" customFormat="1" ht="24" customHeight="1">
      <c r="A16" s="13"/>
      <c r="B16" s="14"/>
      <c r="C16" s="14"/>
      <c r="D16" s="14"/>
      <c r="E16" s="15"/>
      <c r="F16" s="15"/>
      <c r="G16" s="15"/>
      <c r="H16" s="15"/>
      <c r="I16" s="15"/>
      <c r="J16" s="14"/>
      <c r="K16" s="15"/>
      <c r="L16" s="15"/>
      <c r="M16" s="15"/>
      <c r="N16" s="15"/>
      <c r="O16" s="15"/>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O16"/>
  <sheetViews>
    <sheetView zoomScaleSheetLayoutView="100" workbookViewId="0" topLeftCell="A1">
      <selection activeCell="I29" sqref="I29"/>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372</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373</v>
      </c>
      <c r="M5" s="17"/>
      <c r="N5" s="17"/>
      <c r="O5" s="17"/>
    </row>
    <row r="6" spans="1:15" s="1" customFormat="1" ht="24" customHeight="1">
      <c r="A6" s="5" t="s">
        <v>334</v>
      </c>
      <c r="B6" s="6">
        <v>10</v>
      </c>
      <c r="C6" s="6"/>
      <c r="D6" s="5" t="s">
        <v>335</v>
      </c>
      <c r="E6" s="6"/>
      <c r="F6" s="6"/>
      <c r="G6" s="6"/>
      <c r="H6" s="6"/>
      <c r="I6" s="6"/>
      <c r="J6" s="16" t="s">
        <v>336</v>
      </c>
      <c r="K6" s="16" t="s">
        <v>337</v>
      </c>
      <c r="L6" s="17" t="s">
        <v>374</v>
      </c>
      <c r="M6" s="17"/>
      <c r="N6" s="17"/>
      <c r="O6" s="17"/>
    </row>
    <row r="7" spans="1:15" s="1" customFormat="1" ht="24" customHeight="1">
      <c r="A7" s="8" t="s">
        <v>339</v>
      </c>
      <c r="B7" s="9" t="s">
        <v>375</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376</v>
      </c>
      <c r="C12" s="12" t="s">
        <v>377</v>
      </c>
      <c r="D12" s="11" t="s">
        <v>378</v>
      </c>
      <c r="E12" s="11"/>
      <c r="F12" s="11" t="s">
        <v>379</v>
      </c>
      <c r="G12" s="11" t="s">
        <v>380</v>
      </c>
      <c r="H12" s="11" t="s">
        <v>357</v>
      </c>
      <c r="I12" s="11"/>
      <c r="J12" s="11"/>
      <c r="K12" s="11"/>
      <c r="L12" s="11"/>
      <c r="M12" s="11"/>
      <c r="N12" s="11"/>
      <c r="O12" s="11"/>
    </row>
    <row r="13" spans="1:15" s="1" customFormat="1" ht="24" customHeight="1">
      <c r="A13" s="11" t="s">
        <v>358</v>
      </c>
      <c r="B13" s="12" t="s">
        <v>381</v>
      </c>
      <c r="C13" s="12" t="s">
        <v>382</v>
      </c>
      <c r="D13" s="11" t="s">
        <v>383</v>
      </c>
      <c r="E13" s="11"/>
      <c r="F13" s="11" t="s">
        <v>384</v>
      </c>
      <c r="G13" s="11"/>
      <c r="H13" s="11" t="s">
        <v>362</v>
      </c>
      <c r="I13" s="11"/>
      <c r="J13" s="11"/>
      <c r="K13" s="11"/>
      <c r="L13" s="11"/>
      <c r="M13" s="11"/>
      <c r="N13" s="11"/>
      <c r="O13" s="11"/>
    </row>
    <row r="14" spans="1:15" s="1" customFormat="1" ht="24" customHeight="1">
      <c r="A14" s="11" t="s">
        <v>363</v>
      </c>
      <c r="B14" s="12" t="s">
        <v>363</v>
      </c>
      <c r="C14" s="12" t="s">
        <v>364</v>
      </c>
      <c r="D14" s="11" t="s">
        <v>320</v>
      </c>
      <c r="E14" s="11"/>
      <c r="F14" s="11" t="s">
        <v>365</v>
      </c>
      <c r="G14" s="11" t="s">
        <v>309</v>
      </c>
      <c r="H14" s="11" t="s">
        <v>366</v>
      </c>
      <c r="I14" s="11"/>
      <c r="J14" s="11"/>
      <c r="K14" s="11"/>
      <c r="L14" s="11"/>
      <c r="M14" s="11"/>
      <c r="N14" s="11"/>
      <c r="O14" s="11"/>
    </row>
    <row r="15" spans="1:15" s="1" customFormat="1" ht="24" customHeight="1">
      <c r="A15" s="11" t="s">
        <v>367</v>
      </c>
      <c r="B15" s="12" t="s">
        <v>368</v>
      </c>
      <c r="C15" s="12" t="s">
        <v>369</v>
      </c>
      <c r="D15" s="11" t="s">
        <v>310</v>
      </c>
      <c r="E15" s="11"/>
      <c r="F15" s="11" t="s">
        <v>357</v>
      </c>
      <c r="G15" s="11" t="s">
        <v>371</v>
      </c>
      <c r="H15" s="11" t="s">
        <v>362</v>
      </c>
      <c r="I15" s="11"/>
      <c r="J15" s="11"/>
      <c r="K15" s="11"/>
      <c r="L15" s="11"/>
      <c r="M15" s="11"/>
      <c r="N15" s="11"/>
      <c r="O15" s="11"/>
    </row>
    <row r="16" spans="1:15" s="1" customFormat="1" ht="24" customHeight="1">
      <c r="A16" s="13"/>
      <c r="B16" s="14"/>
      <c r="C16" s="14"/>
      <c r="D16" s="14"/>
      <c r="E16" s="15"/>
      <c r="F16" s="15"/>
      <c r="G16" s="15"/>
      <c r="H16" s="15"/>
      <c r="I16" s="15"/>
      <c r="J16" s="14"/>
      <c r="K16" s="15"/>
      <c r="L16" s="15"/>
      <c r="M16" s="15"/>
      <c r="N16" s="15"/>
      <c r="O16" s="15"/>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O16"/>
  <sheetViews>
    <sheetView zoomScaleSheetLayoutView="100" workbookViewId="0" topLeftCell="A1">
      <selection activeCell="J25" sqref="J25"/>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6" t="s">
        <v>385</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386</v>
      </c>
      <c r="M5" s="17"/>
      <c r="N5" s="17"/>
      <c r="O5" s="17"/>
    </row>
    <row r="6" spans="1:15" s="1" customFormat="1" ht="24" customHeight="1">
      <c r="A6" s="5" t="s">
        <v>334</v>
      </c>
      <c r="B6" s="6">
        <v>10</v>
      </c>
      <c r="C6" s="6"/>
      <c r="D6" s="5" t="s">
        <v>335</v>
      </c>
      <c r="E6" s="6"/>
      <c r="F6" s="6"/>
      <c r="G6" s="6"/>
      <c r="H6" s="6"/>
      <c r="I6" s="6"/>
      <c r="J6" s="16" t="s">
        <v>336</v>
      </c>
      <c r="K6" s="16" t="s">
        <v>337</v>
      </c>
      <c r="L6" s="17" t="s">
        <v>387</v>
      </c>
      <c r="M6" s="17"/>
      <c r="N6" s="17"/>
      <c r="O6" s="17"/>
    </row>
    <row r="7" spans="1:15" s="1" customFormat="1" ht="24" customHeight="1">
      <c r="A7" s="8" t="s">
        <v>339</v>
      </c>
      <c r="B7" s="9" t="s">
        <v>388</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390</v>
      </c>
      <c r="D12" s="11" t="s">
        <v>320</v>
      </c>
      <c r="E12" s="11"/>
      <c r="F12" s="11" t="s">
        <v>379</v>
      </c>
      <c r="G12" s="11" t="s">
        <v>391</v>
      </c>
      <c r="H12" s="11" t="s">
        <v>357</v>
      </c>
      <c r="I12" s="11"/>
      <c r="J12" s="11"/>
      <c r="K12" s="11"/>
      <c r="L12" s="11"/>
      <c r="M12" s="11"/>
      <c r="N12" s="11"/>
      <c r="O12" s="11"/>
    </row>
    <row r="13" spans="1:15" s="1" customFormat="1" ht="24" customHeight="1">
      <c r="A13" s="11" t="s">
        <v>358</v>
      </c>
      <c r="B13" s="12" t="s">
        <v>381</v>
      </c>
      <c r="C13" s="12" t="s">
        <v>392</v>
      </c>
      <c r="D13" s="11" t="s">
        <v>383</v>
      </c>
      <c r="E13" s="11"/>
      <c r="F13" s="11" t="s">
        <v>384</v>
      </c>
      <c r="G13" s="11"/>
      <c r="H13" s="11" t="s">
        <v>362</v>
      </c>
      <c r="I13" s="11"/>
      <c r="J13" s="11"/>
      <c r="K13" s="11"/>
      <c r="L13" s="11"/>
      <c r="M13" s="11"/>
      <c r="N13" s="11"/>
      <c r="O13" s="11"/>
    </row>
    <row r="14" spans="1:15" s="1" customFormat="1" ht="24" customHeight="1">
      <c r="A14" s="11" t="s">
        <v>363</v>
      </c>
      <c r="B14" s="12" t="s">
        <v>363</v>
      </c>
      <c r="C14" s="12" t="s">
        <v>364</v>
      </c>
      <c r="D14" s="11" t="s">
        <v>320</v>
      </c>
      <c r="E14" s="11"/>
      <c r="F14" s="11" t="s">
        <v>365</v>
      </c>
      <c r="G14" s="11" t="s">
        <v>309</v>
      </c>
      <c r="H14" s="11" t="s">
        <v>366</v>
      </c>
      <c r="I14" s="11"/>
      <c r="J14" s="11"/>
      <c r="K14" s="11"/>
      <c r="L14" s="11"/>
      <c r="M14" s="11"/>
      <c r="N14" s="11"/>
      <c r="O14" s="11"/>
    </row>
    <row r="15" spans="1:15" s="1" customFormat="1" ht="24" customHeight="1">
      <c r="A15" s="11" t="s">
        <v>367</v>
      </c>
      <c r="B15" s="12" t="s">
        <v>368</v>
      </c>
      <c r="C15" s="12" t="s">
        <v>393</v>
      </c>
      <c r="D15" s="11" t="s">
        <v>310</v>
      </c>
      <c r="E15" s="11"/>
      <c r="F15" s="11" t="s">
        <v>362</v>
      </c>
      <c r="G15" s="11" t="s">
        <v>371</v>
      </c>
      <c r="H15" s="11" t="s">
        <v>362</v>
      </c>
      <c r="I15" s="11"/>
      <c r="J15" s="11"/>
      <c r="K15" s="11"/>
      <c r="L15" s="11"/>
      <c r="M15" s="11"/>
      <c r="N15" s="11"/>
      <c r="O15" s="11"/>
    </row>
    <row r="16" spans="1:15" s="1" customFormat="1" ht="24" customHeight="1">
      <c r="A16" s="13"/>
      <c r="B16" s="14"/>
      <c r="C16" s="14"/>
      <c r="D16" s="14"/>
      <c r="E16" s="15"/>
      <c r="F16" s="15"/>
      <c r="G16" s="15"/>
      <c r="H16" s="15"/>
      <c r="I16" s="15"/>
      <c r="J16" s="14"/>
      <c r="K16" s="15"/>
      <c r="L16" s="15"/>
      <c r="M16" s="15"/>
      <c r="N16" s="15"/>
      <c r="O16" s="15"/>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O16"/>
  <sheetViews>
    <sheetView zoomScaleSheetLayoutView="100" workbookViewId="0" topLeftCell="A1">
      <selection activeCell="O24" sqref="O24"/>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394</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395</v>
      </c>
      <c r="M5" s="17"/>
      <c r="N5" s="17"/>
      <c r="O5" s="17"/>
    </row>
    <row r="6" spans="1:15" s="1" customFormat="1" ht="24" customHeight="1">
      <c r="A6" s="5" t="s">
        <v>334</v>
      </c>
      <c r="B6" s="6">
        <v>10</v>
      </c>
      <c r="C6" s="6"/>
      <c r="D6" s="5" t="s">
        <v>335</v>
      </c>
      <c r="E6" s="6"/>
      <c r="F6" s="6"/>
      <c r="G6" s="6"/>
      <c r="H6" s="6"/>
      <c r="I6" s="6"/>
      <c r="J6" s="16" t="s">
        <v>336</v>
      </c>
      <c r="K6" s="16" t="s">
        <v>337</v>
      </c>
      <c r="L6" s="17" t="s">
        <v>396</v>
      </c>
      <c r="M6" s="17"/>
      <c r="N6" s="17"/>
      <c r="O6" s="17"/>
    </row>
    <row r="7" spans="1:15" s="1" customFormat="1" ht="24" customHeight="1">
      <c r="A7" s="8" t="s">
        <v>339</v>
      </c>
      <c r="B7" s="9" t="s">
        <v>397</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398</v>
      </c>
      <c r="D12" s="11" t="s">
        <v>378</v>
      </c>
      <c r="E12" s="11"/>
      <c r="F12" s="11" t="s">
        <v>399</v>
      </c>
      <c r="G12" s="11" t="s">
        <v>400</v>
      </c>
      <c r="H12" s="11" t="s">
        <v>357</v>
      </c>
      <c r="I12" s="11"/>
      <c r="J12" s="11"/>
      <c r="K12" s="11"/>
      <c r="L12" s="11"/>
      <c r="M12" s="11"/>
      <c r="N12" s="11"/>
      <c r="O12" s="11"/>
    </row>
    <row r="13" spans="1:15" s="1" customFormat="1" ht="24" customHeight="1">
      <c r="A13" s="11" t="s">
        <v>358</v>
      </c>
      <c r="B13" s="12" t="s">
        <v>381</v>
      </c>
      <c r="C13" s="12" t="s">
        <v>360</v>
      </c>
      <c r="D13" s="11" t="s">
        <v>320</v>
      </c>
      <c r="E13" s="11"/>
      <c r="F13" s="11" t="s">
        <v>361</v>
      </c>
      <c r="G13" s="11" t="s">
        <v>309</v>
      </c>
      <c r="H13" s="11" t="s">
        <v>362</v>
      </c>
      <c r="I13" s="11"/>
      <c r="J13" s="11"/>
      <c r="K13" s="11"/>
      <c r="L13" s="11"/>
      <c r="M13" s="11"/>
      <c r="N13" s="11"/>
      <c r="O13" s="11"/>
    </row>
    <row r="14" spans="1:15" s="1" customFormat="1" ht="24" customHeight="1">
      <c r="A14" s="11" t="s">
        <v>363</v>
      </c>
      <c r="B14" s="12" t="s">
        <v>363</v>
      </c>
      <c r="C14" s="12" t="s">
        <v>364</v>
      </c>
      <c r="D14" s="11" t="s">
        <v>320</v>
      </c>
      <c r="E14" s="11"/>
      <c r="F14" s="11" t="s">
        <v>365</v>
      </c>
      <c r="G14" s="11" t="s">
        <v>309</v>
      </c>
      <c r="H14" s="11" t="s">
        <v>366</v>
      </c>
      <c r="I14" s="11"/>
      <c r="J14" s="11"/>
      <c r="K14" s="11"/>
      <c r="L14" s="11"/>
      <c r="M14" s="11"/>
      <c r="N14" s="11"/>
      <c r="O14" s="11"/>
    </row>
    <row r="15" spans="1:15" s="1" customFormat="1" ht="24" customHeight="1">
      <c r="A15" s="11" t="s">
        <v>367</v>
      </c>
      <c r="B15" s="12" t="s">
        <v>368</v>
      </c>
      <c r="C15" s="12" t="s">
        <v>369</v>
      </c>
      <c r="D15" s="11" t="s">
        <v>320</v>
      </c>
      <c r="E15" s="11"/>
      <c r="F15" s="11" t="s">
        <v>401</v>
      </c>
      <c r="G15" s="11" t="s">
        <v>402</v>
      </c>
      <c r="H15" s="11" t="s">
        <v>362</v>
      </c>
      <c r="I15" s="11"/>
      <c r="J15" s="11"/>
      <c r="K15" s="11"/>
      <c r="L15" s="11"/>
      <c r="M15" s="11"/>
      <c r="N15" s="11"/>
      <c r="O15" s="11"/>
    </row>
    <row r="16" spans="1:15" s="1" customFormat="1" ht="24" customHeight="1">
      <c r="A16" s="13"/>
      <c r="B16" s="14"/>
      <c r="C16" s="14"/>
      <c r="D16" s="14"/>
      <c r="E16" s="15"/>
      <c r="F16" s="15"/>
      <c r="G16" s="15"/>
      <c r="H16" s="15"/>
      <c r="I16" s="15"/>
      <c r="J16" s="14"/>
      <c r="K16" s="15"/>
      <c r="L16" s="15"/>
      <c r="M16" s="15"/>
      <c r="N16" s="15"/>
      <c r="O16" s="15"/>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O16"/>
  <sheetViews>
    <sheetView zoomScaleSheetLayoutView="100" workbookViewId="0" topLeftCell="A1">
      <selection activeCell="S23" sqref="S23"/>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403</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404</v>
      </c>
      <c r="M5" s="17"/>
      <c r="N5" s="17"/>
      <c r="O5" s="17"/>
    </row>
    <row r="6" spans="1:15" s="1" customFormat="1" ht="24" customHeight="1">
      <c r="A6" s="5" t="s">
        <v>334</v>
      </c>
      <c r="B6" s="6">
        <v>10</v>
      </c>
      <c r="C6" s="6"/>
      <c r="D6" s="5" t="s">
        <v>335</v>
      </c>
      <c r="E6" s="6"/>
      <c r="F6" s="6"/>
      <c r="G6" s="6"/>
      <c r="H6" s="6"/>
      <c r="I6" s="6"/>
      <c r="J6" s="16" t="s">
        <v>336</v>
      </c>
      <c r="K6" s="16" t="s">
        <v>337</v>
      </c>
      <c r="L6" s="17" t="s">
        <v>405</v>
      </c>
      <c r="M6" s="17"/>
      <c r="N6" s="17"/>
      <c r="O6" s="17"/>
    </row>
    <row r="7" spans="1:15" s="1" customFormat="1" ht="24" customHeight="1">
      <c r="A7" s="8" t="s">
        <v>339</v>
      </c>
      <c r="B7" s="9" t="s">
        <v>406</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407</v>
      </c>
      <c r="D12" s="11" t="s">
        <v>378</v>
      </c>
      <c r="E12" s="11"/>
      <c r="F12" s="11" t="s">
        <v>408</v>
      </c>
      <c r="G12" s="11" t="s">
        <v>409</v>
      </c>
      <c r="H12" s="11" t="s">
        <v>357</v>
      </c>
      <c r="I12" s="11"/>
      <c r="J12" s="11"/>
      <c r="K12" s="11"/>
      <c r="L12" s="11"/>
      <c r="M12" s="11"/>
      <c r="N12" s="11"/>
      <c r="O12" s="11"/>
    </row>
    <row r="13" spans="1:15" s="1" customFormat="1" ht="24" customHeight="1">
      <c r="A13" s="11" t="s">
        <v>358</v>
      </c>
      <c r="B13" s="12" t="s">
        <v>381</v>
      </c>
      <c r="C13" s="12" t="s">
        <v>360</v>
      </c>
      <c r="D13" s="11" t="s">
        <v>320</v>
      </c>
      <c r="E13" s="11"/>
      <c r="F13" s="11" t="s">
        <v>365</v>
      </c>
      <c r="G13" s="11" t="s">
        <v>309</v>
      </c>
      <c r="H13" s="11" t="s">
        <v>362</v>
      </c>
      <c r="I13" s="11"/>
      <c r="J13" s="11"/>
      <c r="K13" s="11"/>
      <c r="L13" s="11"/>
      <c r="M13" s="11"/>
      <c r="N13" s="11"/>
      <c r="O13" s="11"/>
    </row>
    <row r="14" spans="1:15" s="1" customFormat="1" ht="24" customHeight="1">
      <c r="A14" s="11" t="s">
        <v>363</v>
      </c>
      <c r="B14" s="12" t="s">
        <v>363</v>
      </c>
      <c r="C14" s="12" t="s">
        <v>364</v>
      </c>
      <c r="D14" s="11" t="s">
        <v>320</v>
      </c>
      <c r="E14" s="11"/>
      <c r="F14" s="11" t="s">
        <v>365</v>
      </c>
      <c r="G14" s="11" t="s">
        <v>309</v>
      </c>
      <c r="H14" s="11" t="s">
        <v>366</v>
      </c>
      <c r="I14" s="11"/>
      <c r="J14" s="11"/>
      <c r="K14" s="11"/>
      <c r="L14" s="11"/>
      <c r="M14" s="11"/>
      <c r="N14" s="11"/>
      <c r="O14" s="11"/>
    </row>
    <row r="15" spans="1:15" s="1" customFormat="1" ht="24" customHeight="1">
      <c r="A15" s="11" t="s">
        <v>367</v>
      </c>
      <c r="B15" s="12" t="s">
        <v>368</v>
      </c>
      <c r="C15" s="12" t="s">
        <v>369</v>
      </c>
      <c r="D15" s="11" t="s">
        <v>310</v>
      </c>
      <c r="E15" s="11"/>
      <c r="F15" s="11" t="s">
        <v>410</v>
      </c>
      <c r="G15" s="11" t="s">
        <v>402</v>
      </c>
      <c r="H15" s="11" t="s">
        <v>362</v>
      </c>
      <c r="I15" s="11"/>
      <c r="J15" s="11"/>
      <c r="K15" s="11"/>
      <c r="L15" s="11"/>
      <c r="M15" s="11"/>
      <c r="N15" s="11"/>
      <c r="O15" s="11"/>
    </row>
    <row r="16" spans="1:15" s="1" customFormat="1" ht="24" customHeight="1">
      <c r="A16" s="13"/>
      <c r="B16" s="14"/>
      <c r="C16" s="14"/>
      <c r="D16" s="14"/>
      <c r="E16" s="15"/>
      <c r="F16" s="15"/>
      <c r="G16" s="15"/>
      <c r="H16" s="15"/>
      <c r="I16" s="15"/>
      <c r="J16" s="14"/>
      <c r="K16" s="15"/>
      <c r="L16" s="15"/>
      <c r="M16" s="15"/>
      <c r="N16" s="15"/>
      <c r="O16" s="15"/>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O16"/>
  <sheetViews>
    <sheetView zoomScaleSheetLayoutView="100" workbookViewId="0" topLeftCell="A1">
      <selection activeCell="T31" sqref="T31"/>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411</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412</v>
      </c>
      <c r="M5" s="17"/>
      <c r="N5" s="17"/>
      <c r="O5" s="17"/>
    </row>
    <row r="6" spans="1:15" s="1" customFormat="1" ht="24" customHeight="1">
      <c r="A6" s="5" t="s">
        <v>334</v>
      </c>
      <c r="B6" s="6">
        <v>10</v>
      </c>
      <c r="C6" s="6"/>
      <c r="D6" s="5" t="s">
        <v>335</v>
      </c>
      <c r="E6" s="6"/>
      <c r="F6" s="6"/>
      <c r="G6" s="6"/>
      <c r="H6" s="6"/>
      <c r="I6" s="6"/>
      <c r="J6" s="16" t="s">
        <v>336</v>
      </c>
      <c r="K6" s="16" t="s">
        <v>337</v>
      </c>
      <c r="L6" s="17" t="s">
        <v>413</v>
      </c>
      <c r="M6" s="17"/>
      <c r="N6" s="17"/>
      <c r="O6" s="17"/>
    </row>
    <row r="7" spans="1:15" s="1" customFormat="1" ht="24" customHeight="1">
      <c r="A7" s="8" t="s">
        <v>339</v>
      </c>
      <c r="B7" s="9" t="s">
        <v>414</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415</v>
      </c>
      <c r="D12" s="11" t="s">
        <v>378</v>
      </c>
      <c r="E12" s="11"/>
      <c r="F12" s="11" t="s">
        <v>416</v>
      </c>
      <c r="G12" s="11" t="s">
        <v>409</v>
      </c>
      <c r="H12" s="11" t="s">
        <v>357</v>
      </c>
      <c r="I12" s="11"/>
      <c r="J12" s="11"/>
      <c r="K12" s="11"/>
      <c r="L12" s="11"/>
      <c r="M12" s="11"/>
      <c r="N12" s="11"/>
      <c r="O12" s="11"/>
    </row>
    <row r="13" spans="1:15" s="1" customFormat="1" ht="24" customHeight="1">
      <c r="A13" s="11" t="s">
        <v>358</v>
      </c>
      <c r="B13" s="12" t="s">
        <v>381</v>
      </c>
      <c r="C13" s="12" t="s">
        <v>417</v>
      </c>
      <c r="D13" s="11" t="s">
        <v>320</v>
      </c>
      <c r="E13" s="11"/>
      <c r="F13" s="11" t="s">
        <v>365</v>
      </c>
      <c r="G13" s="11" t="s">
        <v>309</v>
      </c>
      <c r="H13" s="11" t="s">
        <v>362</v>
      </c>
      <c r="I13" s="11"/>
      <c r="J13" s="11"/>
      <c r="K13" s="11"/>
      <c r="L13" s="11"/>
      <c r="M13" s="11"/>
      <c r="N13" s="11"/>
      <c r="O13" s="11"/>
    </row>
    <row r="14" spans="1:15" s="1" customFormat="1" ht="24" customHeight="1">
      <c r="A14" s="11" t="s">
        <v>363</v>
      </c>
      <c r="B14" s="12" t="s">
        <v>363</v>
      </c>
      <c r="C14" s="12" t="s">
        <v>364</v>
      </c>
      <c r="D14" s="11" t="s">
        <v>320</v>
      </c>
      <c r="E14" s="11"/>
      <c r="F14" s="11" t="s">
        <v>365</v>
      </c>
      <c r="G14" s="11" t="s">
        <v>309</v>
      </c>
      <c r="H14" s="11" t="s">
        <v>366</v>
      </c>
      <c r="I14" s="11"/>
      <c r="J14" s="11"/>
      <c r="K14" s="11"/>
      <c r="L14" s="11"/>
      <c r="M14" s="11"/>
      <c r="N14" s="11"/>
      <c r="O14" s="11"/>
    </row>
    <row r="15" spans="1:15" s="1" customFormat="1" ht="24" customHeight="1">
      <c r="A15" s="11" t="s">
        <v>367</v>
      </c>
      <c r="B15" s="12" t="s">
        <v>368</v>
      </c>
      <c r="C15" s="12" t="s">
        <v>369</v>
      </c>
      <c r="D15" s="11" t="s">
        <v>320</v>
      </c>
      <c r="E15" s="11"/>
      <c r="F15" s="11" t="s">
        <v>418</v>
      </c>
      <c r="G15" s="11" t="s">
        <v>402</v>
      </c>
      <c r="H15" s="11" t="s">
        <v>362</v>
      </c>
      <c r="I15" s="11"/>
      <c r="J15" s="11"/>
      <c r="K15" s="11"/>
      <c r="L15" s="11"/>
      <c r="M15" s="11"/>
      <c r="N15" s="11"/>
      <c r="O15" s="11"/>
    </row>
    <row r="16" spans="1:15" s="1" customFormat="1" ht="24" customHeight="1">
      <c r="A16" s="13"/>
      <c r="B16" s="14"/>
      <c r="C16" s="14"/>
      <c r="D16" s="14"/>
      <c r="E16" s="15"/>
      <c r="F16" s="15"/>
      <c r="G16" s="15"/>
      <c r="H16" s="15"/>
      <c r="I16" s="15"/>
      <c r="J16" s="14"/>
      <c r="K16" s="15"/>
      <c r="L16" s="15"/>
      <c r="M16" s="15"/>
      <c r="N16" s="15"/>
      <c r="O16" s="15"/>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O16"/>
  <sheetViews>
    <sheetView zoomScaleSheetLayoutView="100" workbookViewId="0" topLeftCell="A1">
      <selection activeCell="S29" sqref="S29"/>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419</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420</v>
      </c>
      <c r="M5" s="17"/>
      <c r="N5" s="17"/>
      <c r="O5" s="17"/>
    </row>
    <row r="6" spans="1:15" s="1" customFormat="1" ht="24" customHeight="1">
      <c r="A6" s="5" t="s">
        <v>334</v>
      </c>
      <c r="B6" s="6">
        <v>10</v>
      </c>
      <c r="C6" s="6"/>
      <c r="D6" s="5" t="s">
        <v>335</v>
      </c>
      <c r="E6" s="6"/>
      <c r="F6" s="6"/>
      <c r="G6" s="6"/>
      <c r="H6" s="6"/>
      <c r="I6" s="6"/>
      <c r="J6" s="16" t="s">
        <v>336</v>
      </c>
      <c r="K6" s="16" t="s">
        <v>337</v>
      </c>
      <c r="L6" s="17" t="s">
        <v>421</v>
      </c>
      <c r="M6" s="17"/>
      <c r="N6" s="17"/>
      <c r="O6" s="17"/>
    </row>
    <row r="7" spans="1:15" s="1" customFormat="1" ht="24" customHeight="1">
      <c r="A7" s="8" t="s">
        <v>339</v>
      </c>
      <c r="B7" s="9" t="s">
        <v>422</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423</v>
      </c>
      <c r="D12" s="11" t="s">
        <v>378</v>
      </c>
      <c r="E12" s="11"/>
      <c r="F12" s="11" t="s">
        <v>424</v>
      </c>
      <c r="G12" s="11" t="s">
        <v>400</v>
      </c>
      <c r="H12" s="11" t="s">
        <v>357</v>
      </c>
      <c r="I12" s="11"/>
      <c r="J12" s="11"/>
      <c r="K12" s="11"/>
      <c r="L12" s="11"/>
      <c r="M12" s="11"/>
      <c r="N12" s="11"/>
      <c r="O12" s="11"/>
    </row>
    <row r="13" spans="1:15" s="1" customFormat="1" ht="24" customHeight="1">
      <c r="A13" s="11" t="s">
        <v>358</v>
      </c>
      <c r="B13" s="12" t="s">
        <v>381</v>
      </c>
      <c r="C13" s="12" t="s">
        <v>360</v>
      </c>
      <c r="D13" s="11" t="s">
        <v>320</v>
      </c>
      <c r="E13" s="11"/>
      <c r="F13" s="11" t="s">
        <v>365</v>
      </c>
      <c r="G13" s="11" t="s">
        <v>309</v>
      </c>
      <c r="H13" s="11" t="s">
        <v>362</v>
      </c>
      <c r="I13" s="11"/>
      <c r="J13" s="11"/>
      <c r="K13" s="11"/>
      <c r="L13" s="11"/>
      <c r="M13" s="11"/>
      <c r="N13" s="11"/>
      <c r="O13" s="11"/>
    </row>
    <row r="14" spans="1:15" s="1" customFormat="1" ht="24" customHeight="1">
      <c r="A14" s="11" t="s">
        <v>363</v>
      </c>
      <c r="B14" s="12" t="s">
        <v>363</v>
      </c>
      <c r="C14" s="12" t="s">
        <v>364</v>
      </c>
      <c r="D14" s="11" t="s">
        <v>320</v>
      </c>
      <c r="E14" s="11"/>
      <c r="F14" s="11" t="s">
        <v>365</v>
      </c>
      <c r="G14" s="11" t="s">
        <v>309</v>
      </c>
      <c r="H14" s="11" t="s">
        <v>366</v>
      </c>
      <c r="I14" s="11"/>
      <c r="J14" s="11"/>
      <c r="K14" s="11"/>
      <c r="L14" s="11"/>
      <c r="M14" s="11"/>
      <c r="N14" s="11"/>
      <c r="O14" s="11"/>
    </row>
    <row r="15" spans="1:15" s="1" customFormat="1" ht="24" customHeight="1">
      <c r="A15" s="11" t="s">
        <v>367</v>
      </c>
      <c r="B15" s="12" t="s">
        <v>368</v>
      </c>
      <c r="C15" s="12" t="s">
        <v>369</v>
      </c>
      <c r="D15" s="11" t="s">
        <v>320</v>
      </c>
      <c r="E15" s="11"/>
      <c r="F15" s="11" t="s">
        <v>425</v>
      </c>
      <c r="G15" s="11" t="s">
        <v>402</v>
      </c>
      <c r="H15" s="11" t="s">
        <v>362</v>
      </c>
      <c r="I15" s="11"/>
      <c r="J15" s="11"/>
      <c r="K15" s="11"/>
      <c r="L15" s="11"/>
      <c r="M15" s="11"/>
      <c r="N15" s="11"/>
      <c r="O15" s="11"/>
    </row>
    <row r="16" spans="1:15" s="1" customFormat="1" ht="24" customHeight="1">
      <c r="A16" s="13"/>
      <c r="B16" s="14"/>
      <c r="C16" s="14"/>
      <c r="D16" s="14"/>
      <c r="E16" s="15"/>
      <c r="F16" s="15"/>
      <c r="G16" s="15"/>
      <c r="H16" s="15"/>
      <c r="I16" s="15"/>
      <c r="J16" s="14"/>
      <c r="K16" s="15"/>
      <c r="L16" s="15"/>
      <c r="M16" s="15"/>
      <c r="N16" s="15"/>
      <c r="O16" s="15"/>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O17"/>
  <sheetViews>
    <sheetView zoomScaleSheetLayoutView="100" workbookViewId="0" topLeftCell="A1">
      <selection activeCell="G20" sqref="G20"/>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426</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427</v>
      </c>
      <c r="M5" s="17"/>
      <c r="N5" s="17"/>
      <c r="O5" s="17"/>
    </row>
    <row r="6" spans="1:15" s="1" customFormat="1" ht="24" customHeight="1">
      <c r="A6" s="5" t="s">
        <v>334</v>
      </c>
      <c r="B6" s="6">
        <v>10</v>
      </c>
      <c r="C6" s="6"/>
      <c r="D6" s="5" t="s">
        <v>335</v>
      </c>
      <c r="E6" s="6"/>
      <c r="F6" s="6"/>
      <c r="G6" s="6"/>
      <c r="H6" s="6"/>
      <c r="I6" s="6"/>
      <c r="J6" s="16" t="s">
        <v>336</v>
      </c>
      <c r="K6" s="16" t="s">
        <v>337</v>
      </c>
      <c r="L6" s="17" t="s">
        <v>428</v>
      </c>
      <c r="M6" s="17"/>
      <c r="N6" s="17"/>
      <c r="O6" s="17"/>
    </row>
    <row r="7" spans="1:15" s="1" customFormat="1" ht="24" customHeight="1">
      <c r="A7" s="8" t="s">
        <v>339</v>
      </c>
      <c r="B7" s="9" t="s">
        <v>429</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430</v>
      </c>
      <c r="D12" s="11" t="s">
        <v>378</v>
      </c>
      <c r="E12" s="11"/>
      <c r="F12" s="11" t="s">
        <v>431</v>
      </c>
      <c r="G12" s="11" t="s">
        <v>432</v>
      </c>
      <c r="H12" s="11" t="s">
        <v>362</v>
      </c>
      <c r="I12" s="11"/>
      <c r="J12" s="11"/>
      <c r="K12" s="11"/>
      <c r="L12" s="11"/>
      <c r="M12" s="11"/>
      <c r="N12" s="11"/>
      <c r="O12" s="11"/>
    </row>
    <row r="13" spans="1:15" s="1" customFormat="1" ht="24" customHeight="1">
      <c r="A13" s="11" t="s">
        <v>353</v>
      </c>
      <c r="B13" s="12" t="s">
        <v>389</v>
      </c>
      <c r="C13" s="12" t="s">
        <v>433</v>
      </c>
      <c r="D13" s="11" t="s">
        <v>310</v>
      </c>
      <c r="E13" s="11"/>
      <c r="F13" s="11" t="s">
        <v>434</v>
      </c>
      <c r="G13" s="11" t="s">
        <v>371</v>
      </c>
      <c r="H13" s="11" t="s">
        <v>366</v>
      </c>
      <c r="I13" s="11"/>
      <c r="J13" s="11"/>
      <c r="K13" s="11"/>
      <c r="L13" s="11"/>
      <c r="M13" s="11"/>
      <c r="N13" s="11"/>
      <c r="O13" s="11"/>
    </row>
    <row r="14" spans="1:15" s="1" customFormat="1" ht="24" customHeight="1">
      <c r="A14" s="11" t="s">
        <v>353</v>
      </c>
      <c r="B14" s="12" t="s">
        <v>389</v>
      </c>
      <c r="C14" s="12" t="s">
        <v>435</v>
      </c>
      <c r="D14" s="11" t="s">
        <v>310</v>
      </c>
      <c r="E14" s="11"/>
      <c r="F14" s="11" t="s">
        <v>436</v>
      </c>
      <c r="G14" s="11" t="s">
        <v>371</v>
      </c>
      <c r="H14" s="11" t="s">
        <v>366</v>
      </c>
      <c r="I14" s="11"/>
      <c r="J14" s="11"/>
      <c r="K14" s="11"/>
      <c r="L14" s="11"/>
      <c r="M14" s="11"/>
      <c r="N14" s="11"/>
      <c r="O14" s="11"/>
    </row>
    <row r="15" spans="1:15" s="1" customFormat="1" ht="24" customHeight="1">
      <c r="A15" s="11" t="s">
        <v>358</v>
      </c>
      <c r="B15" s="12" t="s">
        <v>381</v>
      </c>
      <c r="C15" s="12" t="s">
        <v>360</v>
      </c>
      <c r="D15" s="11" t="s">
        <v>320</v>
      </c>
      <c r="E15" s="11"/>
      <c r="F15" s="11" t="s">
        <v>365</v>
      </c>
      <c r="G15" s="11" t="s">
        <v>309</v>
      </c>
      <c r="H15" s="11" t="s">
        <v>362</v>
      </c>
      <c r="I15" s="11"/>
      <c r="J15" s="11"/>
      <c r="K15" s="11"/>
      <c r="L15" s="11"/>
      <c r="M15" s="11"/>
      <c r="N15" s="11"/>
      <c r="O15" s="11"/>
    </row>
    <row r="16" spans="1:15" s="1" customFormat="1" ht="24" customHeight="1">
      <c r="A16" s="18" t="s">
        <v>363</v>
      </c>
      <c r="B16" s="19" t="s">
        <v>363</v>
      </c>
      <c r="C16" s="19" t="s">
        <v>364</v>
      </c>
      <c r="D16" s="21" t="s">
        <v>320</v>
      </c>
      <c r="E16" s="20"/>
      <c r="F16" s="20" t="s">
        <v>365</v>
      </c>
      <c r="G16" s="20" t="s">
        <v>309</v>
      </c>
      <c r="H16" s="20" t="s">
        <v>366</v>
      </c>
      <c r="I16" s="20"/>
      <c r="J16" s="19"/>
      <c r="K16" s="20"/>
      <c r="L16" s="20"/>
      <c r="M16" s="20"/>
      <c r="N16" s="20"/>
      <c r="O16" s="20"/>
    </row>
    <row r="17" spans="1:15" ht="24" customHeight="1">
      <c r="A17" s="22" t="s">
        <v>367</v>
      </c>
      <c r="B17" s="22" t="s">
        <v>368</v>
      </c>
      <c r="C17" s="22" t="s">
        <v>369</v>
      </c>
      <c r="D17" s="22" t="s">
        <v>310</v>
      </c>
      <c r="E17" s="22"/>
      <c r="F17" s="22" t="s">
        <v>437</v>
      </c>
      <c r="G17" s="22" t="s">
        <v>371</v>
      </c>
      <c r="H17" s="22" t="s">
        <v>362</v>
      </c>
      <c r="I17" s="22"/>
      <c r="J17" s="22"/>
      <c r="K17" s="22"/>
      <c r="L17" s="22"/>
      <c r="M17" s="22"/>
      <c r="N17" s="22"/>
      <c r="O17" s="22"/>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O17"/>
  <sheetViews>
    <sheetView zoomScaleSheetLayoutView="100" workbookViewId="0" topLeftCell="A1">
      <selection activeCell="S13" sqref="S13"/>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438</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439</v>
      </c>
      <c r="M5" s="17"/>
      <c r="N5" s="17"/>
      <c r="O5" s="17"/>
    </row>
    <row r="6" spans="1:15" s="1" customFormat="1" ht="24" customHeight="1">
      <c r="A6" s="5" t="s">
        <v>334</v>
      </c>
      <c r="B6" s="6">
        <v>10</v>
      </c>
      <c r="C6" s="6"/>
      <c r="D6" s="5" t="s">
        <v>335</v>
      </c>
      <c r="E6" s="6"/>
      <c r="F6" s="6"/>
      <c r="G6" s="6"/>
      <c r="H6" s="6"/>
      <c r="I6" s="6"/>
      <c r="J6" s="16" t="s">
        <v>336</v>
      </c>
      <c r="K6" s="16" t="s">
        <v>337</v>
      </c>
      <c r="L6" s="17" t="s">
        <v>440</v>
      </c>
      <c r="M6" s="17"/>
      <c r="N6" s="17"/>
      <c r="O6" s="17"/>
    </row>
    <row r="7" spans="1:15" s="1" customFormat="1" ht="24" customHeight="1">
      <c r="A7" s="8" t="s">
        <v>339</v>
      </c>
      <c r="B7" s="9" t="s">
        <v>441</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430</v>
      </c>
      <c r="D12" s="11" t="s">
        <v>378</v>
      </c>
      <c r="E12" s="11"/>
      <c r="F12" s="11" t="s">
        <v>431</v>
      </c>
      <c r="G12" s="11" t="s">
        <v>432</v>
      </c>
      <c r="H12" s="11" t="s">
        <v>362</v>
      </c>
      <c r="I12" s="11"/>
      <c r="J12" s="11"/>
      <c r="K12" s="11"/>
      <c r="L12" s="11"/>
      <c r="M12" s="11"/>
      <c r="N12" s="11"/>
      <c r="O12" s="11"/>
    </row>
    <row r="13" spans="1:15" s="1" customFormat="1" ht="24" customHeight="1">
      <c r="A13" s="11" t="s">
        <v>353</v>
      </c>
      <c r="B13" s="12" t="s">
        <v>389</v>
      </c>
      <c r="C13" s="12" t="s">
        <v>433</v>
      </c>
      <c r="D13" s="11" t="s">
        <v>378</v>
      </c>
      <c r="E13" s="11"/>
      <c r="F13" s="11" t="s">
        <v>370</v>
      </c>
      <c r="G13" s="11" t="s">
        <v>371</v>
      </c>
      <c r="H13" s="11" t="s">
        <v>366</v>
      </c>
      <c r="I13" s="11"/>
      <c r="J13" s="11"/>
      <c r="K13" s="11"/>
      <c r="L13" s="11"/>
      <c r="M13" s="11"/>
      <c r="N13" s="11"/>
      <c r="O13" s="11"/>
    </row>
    <row r="14" spans="1:15" s="1" customFormat="1" ht="24" customHeight="1">
      <c r="A14" s="11" t="s">
        <v>353</v>
      </c>
      <c r="B14" s="12" t="s">
        <v>389</v>
      </c>
      <c r="C14" s="12" t="s">
        <v>435</v>
      </c>
      <c r="D14" s="11" t="s">
        <v>378</v>
      </c>
      <c r="E14" s="11"/>
      <c r="F14" s="11" t="s">
        <v>436</v>
      </c>
      <c r="G14" s="11" t="s">
        <v>371</v>
      </c>
      <c r="H14" s="11" t="s">
        <v>366</v>
      </c>
      <c r="I14" s="11"/>
      <c r="J14" s="11"/>
      <c r="K14" s="11"/>
      <c r="L14" s="11"/>
      <c r="M14" s="11"/>
      <c r="N14" s="11"/>
      <c r="O14" s="11"/>
    </row>
    <row r="15" spans="1:15" s="1" customFormat="1" ht="24" customHeight="1">
      <c r="A15" s="11" t="s">
        <v>358</v>
      </c>
      <c r="B15" s="12" t="s">
        <v>381</v>
      </c>
      <c r="C15" s="12" t="s">
        <v>360</v>
      </c>
      <c r="D15" s="11" t="s">
        <v>320</v>
      </c>
      <c r="E15" s="11"/>
      <c r="F15" s="11" t="s">
        <v>365</v>
      </c>
      <c r="G15" s="11" t="s">
        <v>309</v>
      </c>
      <c r="H15" s="11" t="s">
        <v>362</v>
      </c>
      <c r="I15" s="11"/>
      <c r="J15" s="11"/>
      <c r="K15" s="11"/>
      <c r="L15" s="11"/>
      <c r="M15" s="11"/>
      <c r="N15" s="11"/>
      <c r="O15" s="11"/>
    </row>
    <row r="16" spans="1:15" s="1" customFormat="1" ht="24" customHeight="1">
      <c r="A16" s="11" t="s">
        <v>363</v>
      </c>
      <c r="B16" s="12" t="s">
        <v>363</v>
      </c>
      <c r="C16" s="12" t="s">
        <v>364</v>
      </c>
      <c r="D16" s="11" t="s">
        <v>320</v>
      </c>
      <c r="E16" s="11"/>
      <c r="F16" s="11" t="s">
        <v>365</v>
      </c>
      <c r="G16" s="11" t="s">
        <v>309</v>
      </c>
      <c r="H16" s="11" t="s">
        <v>366</v>
      </c>
      <c r="I16" s="11"/>
      <c r="J16" s="11"/>
      <c r="K16" s="11"/>
      <c r="L16" s="11"/>
      <c r="M16" s="11"/>
      <c r="N16" s="11"/>
      <c r="O16" s="11"/>
    </row>
    <row r="17" spans="1:15" ht="24" customHeight="1">
      <c r="A17" s="11" t="s">
        <v>367</v>
      </c>
      <c r="B17" s="12" t="s">
        <v>368</v>
      </c>
      <c r="C17" s="12" t="s">
        <v>442</v>
      </c>
      <c r="D17" s="11" t="s">
        <v>310</v>
      </c>
      <c r="E17" s="11"/>
      <c r="F17" s="11" t="s">
        <v>443</v>
      </c>
      <c r="G17" s="11" t="s">
        <v>371</v>
      </c>
      <c r="H17" s="11" t="s">
        <v>362</v>
      </c>
      <c r="I17" s="11"/>
      <c r="J17" s="11"/>
      <c r="K17" s="11"/>
      <c r="L17" s="11"/>
      <c r="M17" s="11"/>
      <c r="N17" s="11"/>
      <c r="O17" s="11"/>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O17"/>
  <sheetViews>
    <sheetView zoomScaleSheetLayoutView="100" workbookViewId="0" topLeftCell="A1">
      <selection activeCell="D15" sqref="D15"/>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6" t="s">
        <v>444</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445</v>
      </c>
      <c r="M5" s="17"/>
      <c r="N5" s="17"/>
      <c r="O5" s="17"/>
    </row>
    <row r="6" spans="1:15" s="1" customFormat="1" ht="24" customHeight="1">
      <c r="A6" s="5" t="s">
        <v>334</v>
      </c>
      <c r="B6" s="6">
        <v>10</v>
      </c>
      <c r="C6" s="6"/>
      <c r="D6" s="5" t="s">
        <v>335</v>
      </c>
      <c r="E6" s="6"/>
      <c r="F6" s="6"/>
      <c r="G6" s="6"/>
      <c r="H6" s="6"/>
      <c r="I6" s="6"/>
      <c r="J6" s="16" t="s">
        <v>336</v>
      </c>
      <c r="K6" s="16" t="s">
        <v>337</v>
      </c>
      <c r="L6" s="17" t="s">
        <v>446</v>
      </c>
      <c r="M6" s="17"/>
      <c r="N6" s="17"/>
      <c r="O6" s="17"/>
    </row>
    <row r="7" spans="1:15" s="1" customFormat="1" ht="24" customHeight="1">
      <c r="A7" s="8" t="s">
        <v>339</v>
      </c>
      <c r="B7" s="9" t="s">
        <v>447</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448</v>
      </c>
      <c r="D12" s="11" t="s">
        <v>378</v>
      </c>
      <c r="E12" s="11"/>
      <c r="F12" s="11" t="s">
        <v>449</v>
      </c>
      <c r="G12" s="11" t="s">
        <v>450</v>
      </c>
      <c r="H12" s="11" t="s">
        <v>451</v>
      </c>
      <c r="I12" s="11"/>
      <c r="J12" s="11"/>
      <c r="K12" s="11"/>
      <c r="L12" s="11"/>
      <c r="M12" s="11"/>
      <c r="N12" s="11"/>
      <c r="O12" s="11"/>
    </row>
    <row r="13" spans="1:15" s="1" customFormat="1" ht="24" customHeight="1">
      <c r="A13" s="11" t="s">
        <v>353</v>
      </c>
      <c r="B13" s="12" t="s">
        <v>389</v>
      </c>
      <c r="C13" s="12" t="s">
        <v>452</v>
      </c>
      <c r="D13" s="11" t="s">
        <v>378</v>
      </c>
      <c r="E13" s="11"/>
      <c r="F13" s="11" t="s">
        <v>356</v>
      </c>
      <c r="G13" s="11" t="s">
        <v>450</v>
      </c>
      <c r="H13" s="11" t="s">
        <v>451</v>
      </c>
      <c r="I13" s="11"/>
      <c r="J13" s="11"/>
      <c r="K13" s="11"/>
      <c r="L13" s="11"/>
      <c r="M13" s="11"/>
      <c r="N13" s="11"/>
      <c r="O13" s="11"/>
    </row>
    <row r="14" spans="1:15" s="1" customFormat="1" ht="24" customHeight="1">
      <c r="A14" s="11" t="s">
        <v>353</v>
      </c>
      <c r="B14" s="12" t="s">
        <v>389</v>
      </c>
      <c r="C14" s="12" t="s">
        <v>453</v>
      </c>
      <c r="D14" s="11" t="s">
        <v>378</v>
      </c>
      <c r="E14" s="11"/>
      <c r="F14" s="11" t="s">
        <v>454</v>
      </c>
      <c r="G14" s="11" t="s">
        <v>450</v>
      </c>
      <c r="H14" s="11" t="s">
        <v>451</v>
      </c>
      <c r="I14" s="11"/>
      <c r="J14" s="11"/>
      <c r="K14" s="11"/>
      <c r="L14" s="11"/>
      <c r="M14" s="11"/>
      <c r="N14" s="11"/>
      <c r="O14" s="11"/>
    </row>
    <row r="15" spans="1:15" s="1" customFormat="1" ht="24" customHeight="1">
      <c r="A15" s="11" t="s">
        <v>358</v>
      </c>
      <c r="B15" s="12" t="s">
        <v>381</v>
      </c>
      <c r="C15" s="12" t="s">
        <v>455</v>
      </c>
      <c r="D15" s="11" t="s">
        <v>320</v>
      </c>
      <c r="E15" s="11"/>
      <c r="F15" s="11" t="s">
        <v>365</v>
      </c>
      <c r="G15" s="11" t="s">
        <v>309</v>
      </c>
      <c r="H15" s="11" t="s">
        <v>362</v>
      </c>
      <c r="I15" s="11"/>
      <c r="J15" s="11"/>
      <c r="K15" s="11"/>
      <c r="L15" s="11"/>
      <c r="M15" s="11"/>
      <c r="N15" s="11"/>
      <c r="O15" s="11"/>
    </row>
    <row r="16" spans="1:15" s="1" customFormat="1" ht="24" customHeight="1">
      <c r="A16" s="18" t="s">
        <v>363</v>
      </c>
      <c r="B16" s="19" t="s">
        <v>363</v>
      </c>
      <c r="C16" s="19" t="s">
        <v>364</v>
      </c>
      <c r="D16" s="19" t="s">
        <v>320</v>
      </c>
      <c r="E16" s="20"/>
      <c r="F16" s="20" t="s">
        <v>365</v>
      </c>
      <c r="G16" s="20" t="s">
        <v>309</v>
      </c>
      <c r="H16" s="20" t="s">
        <v>366</v>
      </c>
      <c r="I16" s="20"/>
      <c r="J16" s="19"/>
      <c r="K16" s="20"/>
      <c r="L16" s="20"/>
      <c r="M16" s="20"/>
      <c r="N16" s="20"/>
      <c r="O16" s="20"/>
    </row>
    <row r="17" spans="1:15" ht="24" customHeight="1">
      <c r="A17" s="22" t="s">
        <v>367</v>
      </c>
      <c r="B17" s="22" t="s">
        <v>368</v>
      </c>
      <c r="C17" s="22" t="s">
        <v>456</v>
      </c>
      <c r="D17" s="22" t="s">
        <v>310</v>
      </c>
      <c r="E17" s="22"/>
      <c r="F17" s="22" t="s">
        <v>457</v>
      </c>
      <c r="G17" s="22" t="s">
        <v>402</v>
      </c>
      <c r="H17" s="22" t="s">
        <v>451</v>
      </c>
      <c r="I17" s="22"/>
      <c r="J17" s="22"/>
      <c r="K17" s="22"/>
      <c r="L17" s="22"/>
      <c r="M17" s="22"/>
      <c r="N17" s="22"/>
      <c r="O17" s="22"/>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O16"/>
  <sheetViews>
    <sheetView zoomScaleSheetLayoutView="100" workbookViewId="0" topLeftCell="A1">
      <selection activeCell="R25" sqref="R25"/>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458</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459</v>
      </c>
      <c r="M5" s="17"/>
      <c r="N5" s="17"/>
      <c r="O5" s="17"/>
    </row>
    <row r="6" spans="1:15" s="1" customFormat="1" ht="24" customHeight="1">
      <c r="A6" s="5" t="s">
        <v>334</v>
      </c>
      <c r="B6" s="6">
        <v>10</v>
      </c>
      <c r="C6" s="6"/>
      <c r="D6" s="5" t="s">
        <v>335</v>
      </c>
      <c r="E6" s="6"/>
      <c r="F6" s="6"/>
      <c r="G6" s="6"/>
      <c r="H6" s="6"/>
      <c r="I6" s="6"/>
      <c r="J6" s="16" t="s">
        <v>336</v>
      </c>
      <c r="K6" s="16" t="s">
        <v>337</v>
      </c>
      <c r="L6" s="17" t="s">
        <v>460</v>
      </c>
      <c r="M6" s="17"/>
      <c r="N6" s="17"/>
      <c r="O6" s="17"/>
    </row>
    <row r="7" spans="1:15" s="1" customFormat="1" ht="24" customHeight="1">
      <c r="A7" s="8" t="s">
        <v>339</v>
      </c>
      <c r="B7" s="9" t="s">
        <v>461</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367</v>
      </c>
      <c r="C12" s="12" t="s">
        <v>462</v>
      </c>
      <c r="D12" s="11" t="s">
        <v>310</v>
      </c>
      <c r="E12" s="11"/>
      <c r="F12" s="11" t="s">
        <v>436</v>
      </c>
      <c r="G12" s="11" t="s">
        <v>371</v>
      </c>
      <c r="H12" s="11" t="s">
        <v>362</v>
      </c>
      <c r="I12" s="11"/>
      <c r="J12" s="11"/>
      <c r="K12" s="11"/>
      <c r="L12" s="11"/>
      <c r="M12" s="11"/>
      <c r="N12" s="11"/>
      <c r="O12" s="11"/>
    </row>
    <row r="13" spans="1:15" s="1" customFormat="1" ht="24" customHeight="1">
      <c r="A13" s="11" t="s">
        <v>353</v>
      </c>
      <c r="B13" s="12" t="s">
        <v>389</v>
      </c>
      <c r="C13" s="12" t="s">
        <v>463</v>
      </c>
      <c r="D13" s="11" t="s">
        <v>378</v>
      </c>
      <c r="E13" s="11"/>
      <c r="F13" s="11" t="s">
        <v>370</v>
      </c>
      <c r="G13" s="11" t="s">
        <v>432</v>
      </c>
      <c r="H13" s="11" t="s">
        <v>362</v>
      </c>
      <c r="I13" s="11"/>
      <c r="J13" s="11"/>
      <c r="K13" s="11"/>
      <c r="L13" s="11"/>
      <c r="M13" s="11"/>
      <c r="N13" s="11"/>
      <c r="O13" s="11"/>
    </row>
    <row r="14" spans="1:15" s="1" customFormat="1" ht="24" customHeight="1">
      <c r="A14" s="11" t="s">
        <v>358</v>
      </c>
      <c r="B14" s="12" t="s">
        <v>381</v>
      </c>
      <c r="C14" s="12" t="s">
        <v>360</v>
      </c>
      <c r="D14" s="11" t="s">
        <v>320</v>
      </c>
      <c r="E14" s="11"/>
      <c r="F14" s="11" t="s">
        <v>365</v>
      </c>
      <c r="G14" s="11" t="s">
        <v>309</v>
      </c>
      <c r="H14" s="11" t="s">
        <v>362</v>
      </c>
      <c r="I14" s="11"/>
      <c r="J14" s="11"/>
      <c r="K14" s="11"/>
      <c r="L14" s="11"/>
      <c r="M14" s="11"/>
      <c r="N14" s="11"/>
      <c r="O14" s="11"/>
    </row>
    <row r="15" spans="1:15" s="1" customFormat="1" ht="24" customHeight="1">
      <c r="A15" s="11" t="s">
        <v>363</v>
      </c>
      <c r="B15" s="12" t="s">
        <v>363</v>
      </c>
      <c r="C15" s="12" t="s">
        <v>364</v>
      </c>
      <c r="D15" s="11" t="s">
        <v>320</v>
      </c>
      <c r="E15" s="11"/>
      <c r="F15" s="11" t="s">
        <v>365</v>
      </c>
      <c r="G15" s="11" t="s">
        <v>309</v>
      </c>
      <c r="H15" s="11" t="s">
        <v>366</v>
      </c>
      <c r="I15" s="11"/>
      <c r="J15" s="11"/>
      <c r="K15" s="11"/>
      <c r="L15" s="11"/>
      <c r="M15" s="11"/>
      <c r="N15" s="11"/>
      <c r="O15" s="11"/>
    </row>
    <row r="16" spans="1:15" s="1" customFormat="1" ht="24" customHeight="1">
      <c r="A16" s="18" t="s">
        <v>367</v>
      </c>
      <c r="B16" s="19" t="s">
        <v>368</v>
      </c>
      <c r="C16" s="19" t="s">
        <v>464</v>
      </c>
      <c r="D16" s="19" t="s">
        <v>310</v>
      </c>
      <c r="E16" s="20"/>
      <c r="F16" s="20" t="s">
        <v>366</v>
      </c>
      <c r="G16" s="20" t="s">
        <v>371</v>
      </c>
      <c r="H16" s="20" t="s">
        <v>362</v>
      </c>
      <c r="I16" s="20"/>
      <c r="J16" s="19"/>
      <c r="K16" s="20"/>
      <c r="L16" s="20"/>
      <c r="M16" s="20"/>
      <c r="N16" s="20"/>
      <c r="O16" s="20"/>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O16"/>
  <sheetViews>
    <sheetView zoomScaleSheetLayoutView="100" workbookViewId="0" topLeftCell="A1">
      <selection activeCell="T24" sqref="T24"/>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465</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466</v>
      </c>
      <c r="M5" s="17"/>
      <c r="N5" s="17"/>
      <c r="O5" s="17"/>
    </row>
    <row r="6" spans="1:15" s="1" customFormat="1" ht="24" customHeight="1">
      <c r="A6" s="5" t="s">
        <v>334</v>
      </c>
      <c r="B6" s="6">
        <v>10</v>
      </c>
      <c r="C6" s="6"/>
      <c r="D6" s="5" t="s">
        <v>335</v>
      </c>
      <c r="E6" s="6"/>
      <c r="F6" s="6"/>
      <c r="G6" s="6"/>
      <c r="H6" s="6"/>
      <c r="I6" s="6"/>
      <c r="J6" s="16" t="s">
        <v>336</v>
      </c>
      <c r="K6" s="16" t="s">
        <v>337</v>
      </c>
      <c r="L6" s="17" t="s">
        <v>467</v>
      </c>
      <c r="M6" s="17"/>
      <c r="N6" s="17"/>
      <c r="O6" s="17"/>
    </row>
    <row r="7" spans="1:15" s="1" customFormat="1" ht="24" customHeight="1">
      <c r="A7" s="8" t="s">
        <v>339</v>
      </c>
      <c r="B7" s="9" t="s">
        <v>468</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367</v>
      </c>
      <c r="C12" s="12" t="s">
        <v>469</v>
      </c>
      <c r="D12" s="11" t="s">
        <v>378</v>
      </c>
      <c r="E12" s="11"/>
      <c r="F12" s="11" t="s">
        <v>470</v>
      </c>
      <c r="G12" s="11" t="s">
        <v>450</v>
      </c>
      <c r="H12" s="11" t="s">
        <v>362</v>
      </c>
      <c r="I12" s="11"/>
      <c r="J12" s="11"/>
      <c r="K12" s="11"/>
      <c r="L12" s="11"/>
      <c r="M12" s="11"/>
      <c r="N12" s="11"/>
      <c r="O12" s="11"/>
    </row>
    <row r="13" spans="1:15" s="1" customFormat="1" ht="24" customHeight="1">
      <c r="A13" s="11" t="s">
        <v>353</v>
      </c>
      <c r="B13" s="12" t="s">
        <v>389</v>
      </c>
      <c r="C13" s="12" t="s">
        <v>423</v>
      </c>
      <c r="D13" s="11" t="s">
        <v>378</v>
      </c>
      <c r="E13" s="11"/>
      <c r="F13" s="11" t="s">
        <v>451</v>
      </c>
      <c r="G13" s="11" t="s">
        <v>400</v>
      </c>
      <c r="H13" s="11" t="s">
        <v>362</v>
      </c>
      <c r="I13" s="11"/>
      <c r="J13" s="11"/>
      <c r="K13" s="11"/>
      <c r="L13" s="11"/>
      <c r="M13" s="11"/>
      <c r="N13" s="11"/>
      <c r="O13" s="11"/>
    </row>
    <row r="14" spans="1:15" s="1" customFormat="1" ht="24" customHeight="1">
      <c r="A14" s="11" t="s">
        <v>358</v>
      </c>
      <c r="B14" s="12" t="s">
        <v>381</v>
      </c>
      <c r="C14" s="12" t="s">
        <v>360</v>
      </c>
      <c r="D14" s="11" t="s">
        <v>320</v>
      </c>
      <c r="E14" s="11"/>
      <c r="F14" s="11" t="s">
        <v>365</v>
      </c>
      <c r="G14" s="11" t="s">
        <v>309</v>
      </c>
      <c r="H14" s="11" t="s">
        <v>362</v>
      </c>
      <c r="I14" s="11"/>
      <c r="J14" s="11"/>
      <c r="K14" s="11"/>
      <c r="L14" s="11"/>
      <c r="M14" s="11"/>
      <c r="N14" s="11"/>
      <c r="O14" s="11"/>
    </row>
    <row r="15" spans="1:15" s="1" customFormat="1" ht="24" customHeight="1">
      <c r="A15" s="11" t="s">
        <v>363</v>
      </c>
      <c r="B15" s="12" t="s">
        <v>363</v>
      </c>
      <c r="C15" s="12" t="s">
        <v>471</v>
      </c>
      <c r="D15" s="11" t="s">
        <v>320</v>
      </c>
      <c r="E15" s="11"/>
      <c r="F15" s="11" t="s">
        <v>365</v>
      </c>
      <c r="G15" s="11" t="s">
        <v>309</v>
      </c>
      <c r="H15" s="11" t="s">
        <v>366</v>
      </c>
      <c r="I15" s="11"/>
      <c r="J15" s="11"/>
      <c r="K15" s="11"/>
      <c r="L15" s="11"/>
      <c r="M15" s="11"/>
      <c r="N15" s="11"/>
      <c r="O15" s="11"/>
    </row>
    <row r="16" spans="1:15" s="1" customFormat="1" ht="24" customHeight="1">
      <c r="A16" s="18" t="s">
        <v>367</v>
      </c>
      <c r="B16" s="19" t="s">
        <v>368</v>
      </c>
      <c r="C16" s="19" t="s">
        <v>456</v>
      </c>
      <c r="D16" s="19" t="s">
        <v>320</v>
      </c>
      <c r="E16" s="20"/>
      <c r="F16" s="20" t="s">
        <v>472</v>
      </c>
      <c r="G16" s="20" t="s">
        <v>371</v>
      </c>
      <c r="H16" s="20" t="s">
        <v>362</v>
      </c>
      <c r="I16" s="20"/>
      <c r="J16" s="19"/>
      <c r="K16" s="20"/>
      <c r="L16" s="20"/>
      <c r="M16" s="20"/>
      <c r="N16" s="20"/>
      <c r="O16" s="20"/>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O16"/>
  <sheetViews>
    <sheetView zoomScaleSheetLayoutView="100" workbookViewId="0" topLeftCell="A1">
      <selection activeCell="M31" sqref="M31"/>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473</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474</v>
      </c>
      <c r="M5" s="17"/>
      <c r="N5" s="17"/>
      <c r="O5" s="17"/>
    </row>
    <row r="6" spans="1:15" s="1" customFormat="1" ht="24" customHeight="1">
      <c r="A6" s="5" t="s">
        <v>334</v>
      </c>
      <c r="B6" s="6">
        <v>10</v>
      </c>
      <c r="C6" s="6"/>
      <c r="D6" s="5" t="s">
        <v>335</v>
      </c>
      <c r="E6" s="6"/>
      <c r="F6" s="6"/>
      <c r="G6" s="6"/>
      <c r="H6" s="6"/>
      <c r="I6" s="6"/>
      <c r="J6" s="16" t="s">
        <v>336</v>
      </c>
      <c r="K6" s="16" t="s">
        <v>337</v>
      </c>
      <c r="L6" s="17" t="s">
        <v>475</v>
      </c>
      <c r="M6" s="17"/>
      <c r="N6" s="17"/>
      <c r="O6" s="17"/>
    </row>
    <row r="7" spans="1:15" s="1" customFormat="1" ht="24" customHeight="1">
      <c r="A7" s="8" t="s">
        <v>339</v>
      </c>
      <c r="B7" s="9" t="s">
        <v>476</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477</v>
      </c>
      <c r="D12" s="11" t="s">
        <v>378</v>
      </c>
      <c r="E12" s="11"/>
      <c r="F12" s="11" t="s">
        <v>478</v>
      </c>
      <c r="G12" s="11" t="s">
        <v>450</v>
      </c>
      <c r="H12" s="11" t="s">
        <v>357</v>
      </c>
      <c r="I12" s="11"/>
      <c r="J12" s="11"/>
      <c r="K12" s="11"/>
      <c r="L12" s="11"/>
      <c r="M12" s="11"/>
      <c r="N12" s="11"/>
      <c r="O12" s="11"/>
    </row>
    <row r="13" spans="1:15" s="1" customFormat="1" ht="24" customHeight="1">
      <c r="A13" s="11" t="s">
        <v>358</v>
      </c>
      <c r="B13" s="12" t="s">
        <v>381</v>
      </c>
      <c r="C13" s="12" t="s">
        <v>360</v>
      </c>
      <c r="D13" s="11" t="s">
        <v>320</v>
      </c>
      <c r="E13" s="11"/>
      <c r="F13" s="11" t="s">
        <v>365</v>
      </c>
      <c r="G13" s="11" t="s">
        <v>309</v>
      </c>
      <c r="H13" s="11" t="s">
        <v>362</v>
      </c>
      <c r="I13" s="11"/>
      <c r="J13" s="11"/>
      <c r="K13" s="11"/>
      <c r="L13" s="11"/>
      <c r="M13" s="11"/>
      <c r="N13" s="11"/>
      <c r="O13" s="11"/>
    </row>
    <row r="14" spans="1:15" s="1" customFormat="1" ht="24" customHeight="1">
      <c r="A14" s="11" t="s">
        <v>363</v>
      </c>
      <c r="B14" s="12" t="s">
        <v>363</v>
      </c>
      <c r="C14" s="12" t="s">
        <v>364</v>
      </c>
      <c r="D14" s="11" t="s">
        <v>320</v>
      </c>
      <c r="E14" s="11"/>
      <c r="F14" s="11" t="s">
        <v>365</v>
      </c>
      <c r="G14" s="11" t="s">
        <v>309</v>
      </c>
      <c r="H14" s="11" t="s">
        <v>366</v>
      </c>
      <c r="I14" s="11"/>
      <c r="J14" s="11"/>
      <c r="K14" s="11"/>
      <c r="L14" s="11"/>
      <c r="M14" s="11"/>
      <c r="N14" s="11"/>
      <c r="O14" s="11"/>
    </row>
    <row r="15" spans="1:15" s="1" customFormat="1" ht="24" customHeight="1">
      <c r="A15" s="11" t="s">
        <v>367</v>
      </c>
      <c r="B15" s="12" t="s">
        <v>368</v>
      </c>
      <c r="C15" s="12" t="s">
        <v>369</v>
      </c>
      <c r="D15" s="11" t="s">
        <v>310</v>
      </c>
      <c r="E15" s="11"/>
      <c r="F15" s="11" t="s">
        <v>479</v>
      </c>
      <c r="G15" s="11" t="s">
        <v>402</v>
      </c>
      <c r="H15" s="11" t="s">
        <v>362</v>
      </c>
      <c r="I15" s="11"/>
      <c r="J15" s="11"/>
      <c r="K15" s="11"/>
      <c r="L15" s="11"/>
      <c r="M15" s="11"/>
      <c r="N15" s="11"/>
      <c r="O15" s="11"/>
    </row>
    <row r="16" spans="1:15" s="1" customFormat="1" ht="24" customHeight="1">
      <c r="A16" s="13"/>
      <c r="B16" s="14"/>
      <c r="C16" s="14"/>
      <c r="D16" s="14"/>
      <c r="E16" s="15"/>
      <c r="F16" s="15"/>
      <c r="G16" s="15"/>
      <c r="H16" s="15"/>
      <c r="I16" s="15"/>
      <c r="J16" s="14"/>
      <c r="K16" s="15"/>
      <c r="L16" s="15"/>
      <c r="M16" s="15"/>
      <c r="N16" s="15"/>
      <c r="O16" s="15"/>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O16"/>
  <sheetViews>
    <sheetView zoomScaleSheetLayoutView="100" workbookViewId="0" topLeftCell="A1">
      <selection activeCell="R32" sqref="R32"/>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480</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481</v>
      </c>
      <c r="M5" s="17"/>
      <c r="N5" s="17"/>
      <c r="O5" s="17"/>
    </row>
    <row r="6" spans="1:15" s="1" customFormat="1" ht="24" customHeight="1">
      <c r="A6" s="5" t="s">
        <v>334</v>
      </c>
      <c r="B6" s="6">
        <v>10</v>
      </c>
      <c r="C6" s="6"/>
      <c r="D6" s="5" t="s">
        <v>335</v>
      </c>
      <c r="E6" s="6"/>
      <c r="F6" s="6"/>
      <c r="G6" s="6"/>
      <c r="H6" s="6"/>
      <c r="I6" s="6"/>
      <c r="J6" s="16" t="s">
        <v>336</v>
      </c>
      <c r="K6" s="16" t="s">
        <v>337</v>
      </c>
      <c r="L6" s="17" t="s">
        <v>482</v>
      </c>
      <c r="M6" s="17"/>
      <c r="N6" s="17"/>
      <c r="O6" s="17"/>
    </row>
    <row r="7" spans="1:15" s="1" customFormat="1" ht="24" customHeight="1">
      <c r="A7" s="8" t="s">
        <v>339</v>
      </c>
      <c r="B7" s="9" t="s">
        <v>483</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469</v>
      </c>
      <c r="D12" s="11" t="s">
        <v>378</v>
      </c>
      <c r="E12" s="11"/>
      <c r="F12" s="11" t="s">
        <v>484</v>
      </c>
      <c r="G12" s="11" t="s">
        <v>450</v>
      </c>
      <c r="H12" s="11" t="s">
        <v>362</v>
      </c>
      <c r="I12" s="11"/>
      <c r="J12" s="11"/>
      <c r="K12" s="11"/>
      <c r="L12" s="11"/>
      <c r="M12" s="11"/>
      <c r="N12" s="11"/>
      <c r="O12" s="11"/>
    </row>
    <row r="13" spans="1:15" s="1" customFormat="1" ht="24" customHeight="1">
      <c r="A13" s="11" t="s">
        <v>353</v>
      </c>
      <c r="B13" s="12" t="s">
        <v>389</v>
      </c>
      <c r="C13" s="12" t="s">
        <v>485</v>
      </c>
      <c r="D13" s="11" t="s">
        <v>378</v>
      </c>
      <c r="E13" s="11"/>
      <c r="F13" s="11" t="s">
        <v>436</v>
      </c>
      <c r="G13" s="11" t="s">
        <v>400</v>
      </c>
      <c r="H13" s="11" t="s">
        <v>362</v>
      </c>
      <c r="I13" s="11"/>
      <c r="J13" s="11"/>
      <c r="K13" s="11"/>
      <c r="L13" s="11"/>
      <c r="M13" s="11"/>
      <c r="N13" s="11"/>
      <c r="O13" s="11"/>
    </row>
    <row r="14" spans="1:15" s="1" customFormat="1" ht="24" customHeight="1">
      <c r="A14" s="11" t="s">
        <v>358</v>
      </c>
      <c r="B14" s="12" t="s">
        <v>381</v>
      </c>
      <c r="C14" s="12" t="s">
        <v>360</v>
      </c>
      <c r="D14" s="11" t="s">
        <v>320</v>
      </c>
      <c r="E14" s="11"/>
      <c r="F14" s="11" t="s">
        <v>361</v>
      </c>
      <c r="G14" s="11" t="s">
        <v>309</v>
      </c>
      <c r="H14" s="11" t="s">
        <v>362</v>
      </c>
      <c r="I14" s="11"/>
      <c r="J14" s="11"/>
      <c r="K14" s="11"/>
      <c r="L14" s="11"/>
      <c r="M14" s="11"/>
      <c r="N14" s="11"/>
      <c r="O14" s="11"/>
    </row>
    <row r="15" spans="1:15" s="1" customFormat="1" ht="24" customHeight="1">
      <c r="A15" s="11" t="s">
        <v>363</v>
      </c>
      <c r="B15" s="12" t="s">
        <v>363</v>
      </c>
      <c r="C15" s="12" t="s">
        <v>364</v>
      </c>
      <c r="D15" s="11" t="s">
        <v>486</v>
      </c>
      <c r="E15" s="11"/>
      <c r="F15" s="11" t="s">
        <v>365</v>
      </c>
      <c r="G15" s="11" t="s">
        <v>309</v>
      </c>
      <c r="H15" s="11" t="s">
        <v>366</v>
      </c>
      <c r="I15" s="11"/>
      <c r="J15" s="11"/>
      <c r="K15" s="11"/>
      <c r="L15" s="11"/>
      <c r="M15" s="11"/>
      <c r="N15" s="11"/>
      <c r="O15" s="11"/>
    </row>
    <row r="16" spans="1:15" s="1" customFormat="1" ht="24" customHeight="1">
      <c r="A16" s="18" t="s">
        <v>367</v>
      </c>
      <c r="B16" s="19" t="s">
        <v>368</v>
      </c>
      <c r="C16" s="19" t="s">
        <v>487</v>
      </c>
      <c r="D16" s="19" t="s">
        <v>378</v>
      </c>
      <c r="E16" s="20"/>
      <c r="F16" s="20" t="s">
        <v>488</v>
      </c>
      <c r="G16" s="20" t="s">
        <v>371</v>
      </c>
      <c r="H16" s="20" t="s">
        <v>362</v>
      </c>
      <c r="I16" s="20"/>
      <c r="J16" s="19"/>
      <c r="K16" s="20"/>
      <c r="L16" s="20"/>
      <c r="M16" s="20"/>
      <c r="N16" s="20"/>
      <c r="O16" s="20"/>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O16"/>
  <sheetViews>
    <sheetView zoomScaleSheetLayoutView="100" workbookViewId="0" topLeftCell="A1">
      <selection activeCell="E4" sqref="E4:I4"/>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489</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490</v>
      </c>
      <c r="M5" s="17"/>
      <c r="N5" s="17"/>
      <c r="O5" s="17"/>
    </row>
    <row r="6" spans="1:15" s="1" customFormat="1" ht="24" customHeight="1">
      <c r="A6" s="5" t="s">
        <v>334</v>
      </c>
      <c r="B6" s="6">
        <v>10</v>
      </c>
      <c r="C6" s="6"/>
      <c r="D6" s="5" t="s">
        <v>335</v>
      </c>
      <c r="E6" s="6"/>
      <c r="F6" s="6"/>
      <c r="G6" s="6"/>
      <c r="H6" s="6"/>
      <c r="I6" s="6"/>
      <c r="J6" s="16" t="s">
        <v>336</v>
      </c>
      <c r="K6" s="16" t="s">
        <v>337</v>
      </c>
      <c r="L6" s="17" t="s">
        <v>491</v>
      </c>
      <c r="M6" s="17"/>
      <c r="N6" s="17"/>
      <c r="O6" s="17"/>
    </row>
    <row r="7" spans="1:15" s="1" customFormat="1" ht="24" customHeight="1">
      <c r="A7" s="8" t="s">
        <v>339</v>
      </c>
      <c r="B7" s="9" t="s">
        <v>492</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423</v>
      </c>
      <c r="D12" s="11" t="s">
        <v>378</v>
      </c>
      <c r="E12" s="11"/>
      <c r="F12" s="11" t="s">
        <v>379</v>
      </c>
      <c r="G12" s="11" t="s">
        <v>400</v>
      </c>
      <c r="H12" s="11" t="s">
        <v>357</v>
      </c>
      <c r="I12" s="11"/>
      <c r="J12" s="11"/>
      <c r="K12" s="11"/>
      <c r="L12" s="11"/>
      <c r="M12" s="11"/>
      <c r="N12" s="11"/>
      <c r="O12" s="11"/>
    </row>
    <row r="13" spans="1:15" s="1" customFormat="1" ht="24" customHeight="1">
      <c r="A13" s="11" t="s">
        <v>358</v>
      </c>
      <c r="B13" s="12" t="s">
        <v>493</v>
      </c>
      <c r="C13" s="12" t="s">
        <v>360</v>
      </c>
      <c r="D13" s="11" t="s">
        <v>320</v>
      </c>
      <c r="E13" s="11"/>
      <c r="F13" s="11" t="s">
        <v>361</v>
      </c>
      <c r="G13" s="11" t="s">
        <v>309</v>
      </c>
      <c r="H13" s="11" t="s">
        <v>362</v>
      </c>
      <c r="I13" s="11"/>
      <c r="J13" s="11"/>
      <c r="K13" s="11"/>
      <c r="L13" s="11"/>
      <c r="M13" s="11"/>
      <c r="N13" s="11"/>
      <c r="O13" s="11"/>
    </row>
    <row r="14" spans="1:15" s="1" customFormat="1" ht="24" customHeight="1">
      <c r="A14" s="11" t="s">
        <v>363</v>
      </c>
      <c r="B14" s="12" t="s">
        <v>363</v>
      </c>
      <c r="C14" s="12" t="s">
        <v>364</v>
      </c>
      <c r="D14" s="11" t="s">
        <v>320</v>
      </c>
      <c r="E14" s="11"/>
      <c r="F14" s="11" t="s">
        <v>365</v>
      </c>
      <c r="G14" s="11" t="s">
        <v>309</v>
      </c>
      <c r="H14" s="11" t="s">
        <v>366</v>
      </c>
      <c r="I14" s="11"/>
      <c r="J14" s="11"/>
      <c r="K14" s="11"/>
      <c r="L14" s="11"/>
      <c r="M14" s="11"/>
      <c r="N14" s="11"/>
      <c r="O14" s="11"/>
    </row>
    <row r="15" spans="1:15" s="1" customFormat="1" ht="24" customHeight="1">
      <c r="A15" s="11" t="s">
        <v>367</v>
      </c>
      <c r="B15" s="12" t="s">
        <v>368</v>
      </c>
      <c r="C15" s="12" t="s">
        <v>494</v>
      </c>
      <c r="D15" s="11" t="s">
        <v>310</v>
      </c>
      <c r="E15" s="11"/>
      <c r="F15" s="11" t="s">
        <v>495</v>
      </c>
      <c r="G15" s="11" t="s">
        <v>402</v>
      </c>
      <c r="H15" s="11" t="s">
        <v>362</v>
      </c>
      <c r="I15" s="11"/>
      <c r="J15" s="11"/>
      <c r="K15" s="11"/>
      <c r="L15" s="11"/>
      <c r="M15" s="11"/>
      <c r="N15" s="11"/>
      <c r="O15" s="11"/>
    </row>
    <row r="16" spans="1:15" s="1" customFormat="1" ht="24" customHeight="1">
      <c r="A16" s="13"/>
      <c r="B16" s="14"/>
      <c r="C16" s="14"/>
      <c r="D16" s="14"/>
      <c r="E16" s="15"/>
      <c r="F16" s="15"/>
      <c r="G16" s="15"/>
      <c r="H16" s="15"/>
      <c r="I16" s="15"/>
      <c r="J16" s="14"/>
      <c r="K16" s="15"/>
      <c r="L16" s="15"/>
      <c r="M16" s="15"/>
      <c r="N16" s="15"/>
      <c r="O16" s="15"/>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O16"/>
  <sheetViews>
    <sheetView zoomScaleSheetLayoutView="100" workbookViewId="0" topLeftCell="A1">
      <selection activeCell="N23" sqref="N23"/>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496</v>
      </c>
      <c r="F4" s="6"/>
      <c r="G4" s="6"/>
      <c r="H4" s="6"/>
      <c r="I4" s="6"/>
      <c r="J4" s="16" t="s">
        <v>327</v>
      </c>
      <c r="K4" s="16"/>
      <c r="L4" s="6" t="s">
        <v>497</v>
      </c>
      <c r="M4" s="6"/>
      <c r="N4" s="6"/>
      <c r="O4" s="6"/>
    </row>
    <row r="5" spans="1:15" s="1" customFormat="1" ht="24" customHeight="1">
      <c r="A5" s="5" t="s">
        <v>329</v>
      </c>
      <c r="B5" s="6" t="s">
        <v>330</v>
      </c>
      <c r="C5" s="6"/>
      <c r="D5" s="5" t="s">
        <v>331</v>
      </c>
      <c r="E5" s="6"/>
      <c r="F5" s="6"/>
      <c r="G5" s="6"/>
      <c r="H5" s="6"/>
      <c r="I5" s="6"/>
      <c r="J5" s="16" t="s">
        <v>332</v>
      </c>
      <c r="K5" s="16"/>
      <c r="L5" s="17" t="s">
        <v>498</v>
      </c>
      <c r="M5" s="17"/>
      <c r="N5" s="17"/>
      <c r="O5" s="17"/>
    </row>
    <row r="6" spans="1:15" s="1" customFormat="1" ht="24" customHeight="1">
      <c r="A6" s="5" t="s">
        <v>334</v>
      </c>
      <c r="B6" s="6">
        <v>10</v>
      </c>
      <c r="C6" s="6"/>
      <c r="D6" s="5" t="s">
        <v>335</v>
      </c>
      <c r="E6" s="6"/>
      <c r="F6" s="6"/>
      <c r="G6" s="6"/>
      <c r="H6" s="6"/>
      <c r="I6" s="6"/>
      <c r="J6" s="16" t="s">
        <v>336</v>
      </c>
      <c r="K6" s="16" t="s">
        <v>337</v>
      </c>
      <c r="L6" s="17" t="s">
        <v>499</v>
      </c>
      <c r="M6" s="17"/>
      <c r="N6" s="17"/>
      <c r="O6" s="17"/>
    </row>
    <row r="7" spans="1:15" s="1" customFormat="1" ht="24" customHeight="1">
      <c r="A7" s="8" t="s">
        <v>339</v>
      </c>
      <c r="B7" s="9" t="s">
        <v>500</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501</v>
      </c>
      <c r="D12" s="11" t="s">
        <v>310</v>
      </c>
      <c r="E12" s="11"/>
      <c r="F12" s="11" t="s">
        <v>502</v>
      </c>
      <c r="G12" s="11" t="s">
        <v>503</v>
      </c>
      <c r="H12" s="11" t="s">
        <v>357</v>
      </c>
      <c r="I12" s="11"/>
      <c r="J12" s="11"/>
      <c r="K12" s="11"/>
      <c r="L12" s="11"/>
      <c r="M12" s="11"/>
      <c r="N12" s="11"/>
      <c r="O12" s="11"/>
    </row>
    <row r="13" spans="1:15" s="1" customFormat="1" ht="24" customHeight="1">
      <c r="A13" s="11" t="s">
        <v>358</v>
      </c>
      <c r="B13" s="12" t="s">
        <v>381</v>
      </c>
      <c r="C13" s="12" t="s">
        <v>504</v>
      </c>
      <c r="D13" s="11" t="s">
        <v>320</v>
      </c>
      <c r="E13" s="11"/>
      <c r="F13" s="11" t="s">
        <v>370</v>
      </c>
      <c r="G13" s="11" t="s">
        <v>505</v>
      </c>
      <c r="H13" s="11" t="s">
        <v>362</v>
      </c>
      <c r="I13" s="11"/>
      <c r="J13" s="11"/>
      <c r="K13" s="11"/>
      <c r="L13" s="11"/>
      <c r="M13" s="11"/>
      <c r="N13" s="11"/>
      <c r="O13" s="11"/>
    </row>
    <row r="14" spans="1:15" s="1" customFormat="1" ht="24" customHeight="1">
      <c r="A14" s="11" t="s">
        <v>363</v>
      </c>
      <c r="B14" s="12" t="s">
        <v>363</v>
      </c>
      <c r="C14" s="12" t="s">
        <v>364</v>
      </c>
      <c r="D14" s="11" t="s">
        <v>320</v>
      </c>
      <c r="E14" s="11"/>
      <c r="F14" s="11" t="s">
        <v>365</v>
      </c>
      <c r="G14" s="11" t="s">
        <v>309</v>
      </c>
      <c r="H14" s="11" t="s">
        <v>366</v>
      </c>
      <c r="I14" s="11"/>
      <c r="J14" s="11"/>
      <c r="K14" s="11"/>
      <c r="L14" s="11"/>
      <c r="M14" s="11"/>
      <c r="N14" s="11"/>
      <c r="O14" s="11"/>
    </row>
    <row r="15" spans="1:15" s="1" customFormat="1" ht="24" customHeight="1">
      <c r="A15" s="11" t="s">
        <v>367</v>
      </c>
      <c r="B15" s="12" t="s">
        <v>368</v>
      </c>
      <c r="C15" s="12" t="s">
        <v>506</v>
      </c>
      <c r="D15" s="11" t="s">
        <v>310</v>
      </c>
      <c r="E15" s="11"/>
      <c r="F15" s="11" t="s">
        <v>507</v>
      </c>
      <c r="G15" s="11" t="s">
        <v>371</v>
      </c>
      <c r="H15" s="11" t="s">
        <v>362</v>
      </c>
      <c r="I15" s="11"/>
      <c r="J15" s="11"/>
      <c r="K15" s="11"/>
      <c r="L15" s="11"/>
      <c r="M15" s="11"/>
      <c r="N15" s="11"/>
      <c r="O15" s="11"/>
    </row>
    <row r="16" spans="1:15" s="1" customFormat="1" ht="24" customHeight="1">
      <c r="A16" s="13"/>
      <c r="B16" s="14"/>
      <c r="C16" s="14"/>
      <c r="D16" s="14"/>
      <c r="E16" s="15"/>
      <c r="F16" s="15"/>
      <c r="G16" s="15"/>
      <c r="H16" s="15"/>
      <c r="I16" s="15"/>
      <c r="J16" s="14"/>
      <c r="K16" s="15"/>
      <c r="L16" s="15"/>
      <c r="M16" s="15"/>
      <c r="N16" s="15"/>
      <c r="O16" s="15"/>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A10" sqref="A10"/>
    </sheetView>
  </sheetViews>
  <sheetFormatPr defaultColWidth="9.33203125" defaultRowHeight="11.25"/>
  <cols>
    <col min="1" max="1" width="31" style="0" customWidth="1"/>
    <col min="2" max="2" width="14.5" style="0" customWidth="1"/>
    <col min="3" max="3" width="35.83203125" style="0" customWidth="1"/>
    <col min="4" max="4" width="11.33203125" style="0" customWidth="1"/>
    <col min="5" max="5" width="19.66015625" style="0" customWidth="1"/>
    <col min="6" max="6" width="18.33203125" style="0" customWidth="1"/>
    <col min="7" max="7" width="20" style="0" customWidth="1"/>
  </cols>
  <sheetData>
    <row r="1" ht="13.5">
      <c r="A1" s="71" t="s">
        <v>0</v>
      </c>
    </row>
    <row r="2" spans="1:10" ht="30" customHeight="1">
      <c r="A2" s="49" t="s">
        <v>1</v>
      </c>
      <c r="B2" s="49"/>
      <c r="C2" s="49"/>
      <c r="D2" s="49"/>
      <c r="E2" s="49"/>
      <c r="F2" s="49"/>
      <c r="G2" s="218"/>
      <c r="H2" s="218"/>
      <c r="I2" s="218"/>
      <c r="J2" s="218"/>
    </row>
    <row r="4" spans="5:6" ht="11.25">
      <c r="E4" s="50" t="s">
        <v>2</v>
      </c>
      <c r="F4" s="50"/>
    </row>
    <row r="5" spans="1:7" ht="23.25" customHeight="1">
      <c r="A5" s="104" t="s">
        <v>3</v>
      </c>
      <c r="B5" s="105" t="s">
        <v>3</v>
      </c>
      <c r="C5" s="219" t="s">
        <v>4</v>
      </c>
      <c r="D5" s="219"/>
      <c r="E5" s="219"/>
      <c r="F5" s="219"/>
      <c r="G5" s="219"/>
    </row>
    <row r="6" spans="1:7" ht="12" customHeight="1">
      <c r="A6" s="220" t="s">
        <v>5</v>
      </c>
      <c r="B6" s="54" t="s">
        <v>6</v>
      </c>
      <c r="C6" s="54" t="s">
        <v>7</v>
      </c>
      <c r="D6" s="219" t="s">
        <v>6</v>
      </c>
      <c r="E6" s="219"/>
      <c r="F6" s="219"/>
      <c r="G6" s="219"/>
    </row>
    <row r="7" spans="1:7" ht="12">
      <c r="A7" s="220" t="s">
        <v>5</v>
      </c>
      <c r="B7" s="54" t="s">
        <v>8</v>
      </c>
      <c r="C7" s="54" t="s">
        <v>7</v>
      </c>
      <c r="D7" s="219" t="s">
        <v>9</v>
      </c>
      <c r="E7" s="54" t="s">
        <v>10</v>
      </c>
      <c r="F7" s="54" t="s">
        <v>11</v>
      </c>
      <c r="G7" s="54" t="s">
        <v>12</v>
      </c>
    </row>
    <row r="8" spans="1:7" ht="12">
      <c r="A8" s="113" t="s">
        <v>13</v>
      </c>
      <c r="B8">
        <f>B9+B10</f>
        <v>2043.47</v>
      </c>
      <c r="C8" s="113" t="s">
        <v>14</v>
      </c>
      <c r="D8" s="60">
        <f>E8+F8</f>
        <v>2043.47</v>
      </c>
      <c r="E8" s="60">
        <f>SUM(E9:E29)</f>
        <v>2001.09</v>
      </c>
      <c r="F8" s="221">
        <f>SUM(F9:F32)</f>
        <v>42.38</v>
      </c>
      <c r="G8" s="54"/>
    </row>
    <row r="9" spans="1:7" ht="13.5" customHeight="1">
      <c r="A9" s="113" t="s">
        <v>10</v>
      </c>
      <c r="B9" s="60">
        <v>2001.09</v>
      </c>
      <c r="C9" s="111" t="s">
        <v>15</v>
      </c>
      <c r="D9" s="60">
        <f>SUM(E9:G9)</f>
        <v>500.81</v>
      </c>
      <c r="E9" s="222">
        <f>470.81+30</f>
        <v>500.81</v>
      </c>
      <c r="F9" s="223"/>
      <c r="G9" s="64"/>
    </row>
    <row r="10" spans="1:7" ht="13.5" customHeight="1">
      <c r="A10" s="113" t="s">
        <v>11</v>
      </c>
      <c r="B10" s="60">
        <v>42.38</v>
      </c>
      <c r="C10" s="111" t="s">
        <v>16</v>
      </c>
      <c r="D10" s="60">
        <f aca="true" t="shared" si="0" ref="D10:D32">SUM(E10:G10)</f>
        <v>0</v>
      </c>
      <c r="E10" s="60"/>
      <c r="F10" s="223"/>
      <c r="G10" s="64"/>
    </row>
    <row r="11" spans="1:7" ht="13.5" customHeight="1">
      <c r="A11" s="113" t="s">
        <v>12</v>
      </c>
      <c r="B11" s="60"/>
      <c r="C11" s="111" t="s">
        <v>17</v>
      </c>
      <c r="D11" s="60">
        <f t="shared" si="0"/>
        <v>0</v>
      </c>
      <c r="E11" s="60"/>
      <c r="F11" s="223"/>
      <c r="G11" s="64"/>
    </row>
    <row r="12" spans="1:7" ht="13.5" customHeight="1">
      <c r="A12" s="113"/>
      <c r="B12" s="60"/>
      <c r="C12" s="111" t="s">
        <v>18</v>
      </c>
      <c r="D12" s="60">
        <f t="shared" si="0"/>
        <v>0</v>
      </c>
      <c r="E12" s="60"/>
      <c r="F12" s="223"/>
      <c r="G12" s="64"/>
    </row>
    <row r="13" spans="1:7" ht="13.5" customHeight="1">
      <c r="A13" s="113"/>
      <c r="B13" s="60"/>
      <c r="C13" s="111" t="s">
        <v>19</v>
      </c>
      <c r="D13" s="60">
        <f t="shared" si="0"/>
        <v>0</v>
      </c>
      <c r="E13" s="60"/>
      <c r="F13" s="223"/>
      <c r="G13" s="64"/>
    </row>
    <row r="14" spans="1:7" ht="13.5" customHeight="1">
      <c r="A14" s="113"/>
      <c r="B14" s="60"/>
      <c r="C14" s="111" t="s">
        <v>20</v>
      </c>
      <c r="D14" s="60">
        <f t="shared" si="0"/>
        <v>0</v>
      </c>
      <c r="E14" s="60"/>
      <c r="F14" s="223"/>
      <c r="G14" s="64"/>
    </row>
    <row r="15" spans="1:7" ht="13.5" customHeight="1">
      <c r="A15" s="113"/>
      <c r="B15" s="60"/>
      <c r="C15" s="111" t="s">
        <v>21</v>
      </c>
      <c r="D15" s="60">
        <f t="shared" si="0"/>
        <v>15.87</v>
      </c>
      <c r="E15" s="60">
        <v>15.87</v>
      </c>
      <c r="F15" s="223"/>
      <c r="G15" s="64"/>
    </row>
    <row r="16" spans="1:7" ht="13.5" customHeight="1">
      <c r="A16" s="113"/>
      <c r="B16" s="60"/>
      <c r="C16" s="111" t="s">
        <v>22</v>
      </c>
      <c r="D16" s="60">
        <f t="shared" si="0"/>
        <v>222.65</v>
      </c>
      <c r="E16" s="60">
        <v>222.65</v>
      </c>
      <c r="F16" s="223"/>
      <c r="G16" s="64"/>
    </row>
    <row r="17" spans="1:7" ht="13.5" customHeight="1">
      <c r="A17" s="113"/>
      <c r="B17" s="60"/>
      <c r="C17" s="111" t="s">
        <v>23</v>
      </c>
      <c r="D17" s="60">
        <f t="shared" si="0"/>
        <v>35.07</v>
      </c>
      <c r="E17" s="60">
        <v>35.07</v>
      </c>
      <c r="F17" s="223"/>
      <c r="G17" s="64"/>
    </row>
    <row r="18" spans="1:7" ht="13.5" customHeight="1">
      <c r="A18" s="113"/>
      <c r="B18" s="60"/>
      <c r="C18" s="111" t="s">
        <v>24</v>
      </c>
      <c r="D18" s="60">
        <f t="shared" si="0"/>
        <v>0</v>
      </c>
      <c r="E18" s="60"/>
      <c r="F18" s="223"/>
      <c r="G18" s="64"/>
    </row>
    <row r="19" spans="1:7" ht="13.5" customHeight="1">
      <c r="A19" s="113"/>
      <c r="B19" s="60"/>
      <c r="C19" s="111" t="s">
        <v>25</v>
      </c>
      <c r="D19" s="60">
        <f t="shared" si="0"/>
        <v>82.38</v>
      </c>
      <c r="E19" s="60">
        <v>40</v>
      </c>
      <c r="F19" s="223">
        <v>42.38</v>
      </c>
      <c r="G19" s="64"/>
    </row>
    <row r="20" spans="1:7" ht="13.5" customHeight="1">
      <c r="A20" s="113"/>
      <c r="B20" s="60"/>
      <c r="C20" s="111" t="s">
        <v>26</v>
      </c>
      <c r="D20" s="60">
        <f t="shared" si="0"/>
        <v>1130.85</v>
      </c>
      <c r="E20" s="60">
        <v>1130.85</v>
      </c>
      <c r="F20" s="223"/>
      <c r="G20" s="64"/>
    </row>
    <row r="21" spans="1:7" ht="13.5" customHeight="1">
      <c r="A21" s="113"/>
      <c r="B21" s="60"/>
      <c r="C21" s="111" t="s">
        <v>27</v>
      </c>
      <c r="D21" s="60">
        <f t="shared" si="0"/>
        <v>5</v>
      </c>
      <c r="E21" s="60">
        <v>5</v>
      </c>
      <c r="F21" s="223"/>
      <c r="G21" s="64"/>
    </row>
    <row r="22" spans="1:7" ht="13.5" customHeight="1">
      <c r="A22" s="113"/>
      <c r="B22" s="60"/>
      <c r="C22" s="111" t="s">
        <v>28</v>
      </c>
      <c r="D22" s="60">
        <f t="shared" si="0"/>
        <v>0</v>
      </c>
      <c r="E22" s="60"/>
      <c r="F22" s="223"/>
      <c r="G22" s="64"/>
    </row>
    <row r="23" spans="1:7" ht="13.5" customHeight="1">
      <c r="A23" s="113"/>
      <c r="B23" s="114"/>
      <c r="C23" s="111" t="s">
        <v>29</v>
      </c>
      <c r="D23" s="60">
        <f t="shared" si="0"/>
        <v>0</v>
      </c>
      <c r="E23" s="60"/>
      <c r="F23" s="223"/>
      <c r="G23" s="64"/>
    </row>
    <row r="24" spans="1:7" ht="13.5" customHeight="1">
      <c r="A24" s="113"/>
      <c r="B24" s="114"/>
      <c r="C24" s="111" t="s">
        <v>30</v>
      </c>
      <c r="D24" s="60">
        <f t="shared" si="0"/>
        <v>0</v>
      </c>
      <c r="E24" s="60"/>
      <c r="F24" s="223"/>
      <c r="G24" s="64"/>
    </row>
    <row r="25" spans="1:7" ht="13.5" customHeight="1">
      <c r="A25" s="113"/>
      <c r="B25" s="114"/>
      <c r="C25" s="111" t="s">
        <v>31</v>
      </c>
      <c r="D25" s="60">
        <f t="shared" si="0"/>
        <v>0</v>
      </c>
      <c r="E25" s="60"/>
      <c r="F25" s="223"/>
      <c r="G25" s="64"/>
    </row>
    <row r="26" spans="1:7" ht="13.5" customHeight="1">
      <c r="A26" s="113"/>
      <c r="B26" s="114"/>
      <c r="C26" s="57" t="s">
        <v>32</v>
      </c>
      <c r="D26" s="60">
        <f t="shared" si="0"/>
        <v>0</v>
      </c>
      <c r="E26" s="60"/>
      <c r="F26" s="223"/>
      <c r="G26" s="64"/>
    </row>
    <row r="27" spans="1:7" ht="13.5" customHeight="1">
      <c r="A27" s="113"/>
      <c r="B27" s="114"/>
      <c r="C27" s="57" t="s">
        <v>33</v>
      </c>
      <c r="D27" s="60">
        <f t="shared" si="0"/>
        <v>50.84</v>
      </c>
      <c r="E27" s="60">
        <v>50.84</v>
      </c>
      <c r="F27" s="223"/>
      <c r="G27" s="64"/>
    </row>
    <row r="28" spans="1:7" ht="13.5" customHeight="1">
      <c r="A28" s="224"/>
      <c r="B28" s="60"/>
      <c r="C28" s="57" t="s">
        <v>34</v>
      </c>
      <c r="D28" s="60">
        <f t="shared" si="0"/>
        <v>0</v>
      </c>
      <c r="F28" s="223"/>
      <c r="G28" s="64"/>
    </row>
    <row r="29" spans="1:7" ht="13.5" customHeight="1">
      <c r="A29" s="224"/>
      <c r="B29" s="60"/>
      <c r="C29" s="57" t="s">
        <v>35</v>
      </c>
      <c r="D29" s="60">
        <f t="shared" si="0"/>
        <v>0</v>
      </c>
      <c r="E29" s="60"/>
      <c r="F29" s="223"/>
      <c r="G29" s="64"/>
    </row>
    <row r="30" spans="1:7" ht="13.5" customHeight="1">
      <c r="A30" s="113"/>
      <c r="B30" s="114"/>
      <c r="C30" s="57" t="s">
        <v>36</v>
      </c>
      <c r="D30" s="60">
        <f t="shared" si="0"/>
        <v>0</v>
      </c>
      <c r="E30" s="60"/>
      <c r="F30" s="223"/>
      <c r="G30" s="64"/>
    </row>
    <row r="31" spans="1:7" ht="13.5" customHeight="1">
      <c r="A31" s="113" t="s">
        <v>37</v>
      </c>
      <c r="B31" s="60"/>
      <c r="C31" s="57" t="s">
        <v>38</v>
      </c>
      <c r="D31" s="60">
        <f t="shared" si="0"/>
        <v>0</v>
      </c>
      <c r="E31" s="60"/>
      <c r="F31" s="223"/>
      <c r="G31" s="64"/>
    </row>
    <row r="32" spans="1:7" ht="13.5" customHeight="1">
      <c r="A32" s="225" t="s">
        <v>39</v>
      </c>
      <c r="B32" s="226"/>
      <c r="C32" s="57" t="s">
        <v>40</v>
      </c>
      <c r="D32" s="60">
        <f t="shared" si="0"/>
        <v>0</v>
      </c>
      <c r="E32" s="60"/>
      <c r="F32" s="223"/>
      <c r="G32" s="64"/>
    </row>
    <row r="33" spans="1:7" ht="13.5" customHeight="1">
      <c r="A33" s="225" t="s">
        <v>41</v>
      </c>
      <c r="B33" s="226"/>
      <c r="C33" s="227" t="s">
        <v>42</v>
      </c>
      <c r="D33" s="226">
        <f>SUM(E34:F34)</f>
        <v>0</v>
      </c>
      <c r="E33" s="60"/>
      <c r="F33" s="60">
        <f>SUM(F9:F32)</f>
        <v>42.38</v>
      </c>
      <c r="G33" s="60">
        <f>SUM(G9:G32)</f>
        <v>0</v>
      </c>
    </row>
    <row r="34" spans="1:7" ht="13.5" customHeight="1">
      <c r="A34" s="225" t="s">
        <v>12</v>
      </c>
      <c r="B34" s="226"/>
      <c r="C34" s="64"/>
      <c r="D34" s="64"/>
      <c r="E34" s="226"/>
      <c r="F34" s="228"/>
      <c r="G34" s="64"/>
    </row>
    <row r="35" spans="1:7" ht="13.5" customHeight="1">
      <c r="A35" s="229" t="s">
        <v>43</v>
      </c>
      <c r="B35" s="123">
        <v>2043.47</v>
      </c>
      <c r="C35" s="230" t="s">
        <v>44</v>
      </c>
      <c r="D35" s="60">
        <v>2043.47</v>
      </c>
      <c r="E35" s="123">
        <v>2001.09</v>
      </c>
      <c r="F35" s="123">
        <f>F33</f>
        <v>42.38</v>
      </c>
      <c r="G35" s="123">
        <f>G33</f>
        <v>0</v>
      </c>
    </row>
    <row r="36" ht="30" customHeight="1">
      <c r="A36" s="124" t="s">
        <v>45</v>
      </c>
    </row>
    <row r="37" ht="16.5" customHeight="1">
      <c r="A37" s="127" t="s">
        <v>46</v>
      </c>
    </row>
    <row r="38" ht="13.5" customHeight="1"/>
    <row r="39" ht="13.5" customHeight="1"/>
    <row r="40" ht="13.5" customHeight="1"/>
    <row r="41" ht="18" customHeight="1"/>
    <row r="42" ht="29.25" customHeight="1"/>
    <row r="43" ht="13.5" customHeight="1"/>
    <row r="44" ht="22.5" customHeight="1"/>
    <row r="45" ht="13.5" customHeight="1"/>
    <row r="46" ht="13.5" customHeight="1"/>
    <row r="47" ht="13.5" customHeight="1"/>
    <row r="48" ht="13.5" customHeight="1"/>
    <row r="49" ht="13.5" customHeight="1"/>
    <row r="50" ht="13.5" customHeight="1"/>
    <row r="51" ht="13.5" customHeight="1"/>
  </sheetData>
  <sheetProtection/>
  <mergeCells count="8">
    <mergeCell ref="A2:F2"/>
    <mergeCell ref="E4:F4"/>
    <mergeCell ref="A5:B5"/>
    <mergeCell ref="C5:G5"/>
    <mergeCell ref="D6:G6"/>
    <mergeCell ref="A6:A7"/>
    <mergeCell ref="B6:B7"/>
    <mergeCell ref="C6:C7"/>
  </mergeCells>
  <printOptions/>
  <pageMargins left="0.7" right="0.7" top="0.75" bottom="0.75" header="0.3" footer="0.3"/>
  <pageSetup horizontalDpi="600" verticalDpi="600" orientation="portrait" paperSize="9"/>
  <legacyDrawing r:id="rId2"/>
</worksheet>
</file>

<file path=xl/worksheets/sheet30.xml><?xml version="1.0" encoding="utf-8"?>
<worksheet xmlns="http://schemas.openxmlformats.org/spreadsheetml/2006/main" xmlns:r="http://schemas.openxmlformats.org/officeDocument/2006/relationships">
  <dimension ref="A1:O16"/>
  <sheetViews>
    <sheetView zoomScaleSheetLayoutView="100" workbookViewId="0" topLeftCell="A1">
      <selection activeCell="T26" sqref="T26"/>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508</v>
      </c>
      <c r="F4" s="6"/>
      <c r="G4" s="6"/>
      <c r="H4" s="6"/>
      <c r="I4" s="6"/>
      <c r="J4" s="16" t="s">
        <v>327</v>
      </c>
      <c r="K4" s="16"/>
      <c r="L4" s="6" t="s">
        <v>509</v>
      </c>
      <c r="M4" s="6"/>
      <c r="N4" s="6"/>
      <c r="O4" s="6"/>
    </row>
    <row r="5" spans="1:15" s="1" customFormat="1" ht="24" customHeight="1">
      <c r="A5" s="5" t="s">
        <v>329</v>
      </c>
      <c r="B5" s="6" t="s">
        <v>330</v>
      </c>
      <c r="C5" s="6"/>
      <c r="D5" s="5" t="s">
        <v>331</v>
      </c>
      <c r="E5" s="6"/>
      <c r="F5" s="6"/>
      <c r="G5" s="6"/>
      <c r="H5" s="6"/>
      <c r="I5" s="6"/>
      <c r="J5" s="16" t="s">
        <v>332</v>
      </c>
      <c r="K5" s="16"/>
      <c r="L5" s="17" t="s">
        <v>510</v>
      </c>
      <c r="M5" s="17"/>
      <c r="N5" s="17"/>
      <c r="O5" s="17"/>
    </row>
    <row r="6" spans="1:15" s="1" customFormat="1" ht="24" customHeight="1">
      <c r="A6" s="5" t="s">
        <v>334</v>
      </c>
      <c r="B6" s="6">
        <v>10</v>
      </c>
      <c r="C6" s="6"/>
      <c r="D6" s="5" t="s">
        <v>335</v>
      </c>
      <c r="E6" s="6"/>
      <c r="F6" s="6"/>
      <c r="G6" s="6"/>
      <c r="H6" s="6"/>
      <c r="I6" s="6"/>
      <c r="J6" s="16" t="s">
        <v>336</v>
      </c>
      <c r="K6" s="16" t="s">
        <v>337</v>
      </c>
      <c r="L6" s="17" t="s">
        <v>511</v>
      </c>
      <c r="M6" s="17"/>
      <c r="N6" s="17"/>
      <c r="O6" s="17"/>
    </row>
    <row r="7" spans="1:15" s="1" customFormat="1" ht="24" customHeight="1">
      <c r="A7" s="8" t="s">
        <v>339</v>
      </c>
      <c r="B7" s="9" t="s">
        <v>512</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376</v>
      </c>
      <c r="C12" s="12" t="s">
        <v>513</v>
      </c>
      <c r="D12" s="11" t="s">
        <v>378</v>
      </c>
      <c r="E12" s="11"/>
      <c r="F12" s="11" t="s">
        <v>379</v>
      </c>
      <c r="G12" s="11" t="s">
        <v>380</v>
      </c>
      <c r="H12" s="11" t="s">
        <v>362</v>
      </c>
      <c r="I12" s="11"/>
      <c r="J12" s="11"/>
      <c r="K12" s="11"/>
      <c r="L12" s="11"/>
      <c r="M12" s="11"/>
      <c r="N12" s="11"/>
      <c r="O12" s="11"/>
    </row>
    <row r="13" spans="1:15" s="1" customFormat="1" ht="24" customHeight="1">
      <c r="A13" s="11" t="s">
        <v>353</v>
      </c>
      <c r="B13" s="12" t="s">
        <v>354</v>
      </c>
      <c r="C13" s="12" t="s">
        <v>514</v>
      </c>
      <c r="D13" s="11" t="s">
        <v>383</v>
      </c>
      <c r="E13" s="11"/>
      <c r="F13" s="11" t="s">
        <v>515</v>
      </c>
      <c r="G13" s="11"/>
      <c r="H13" s="11" t="s">
        <v>362</v>
      </c>
      <c r="I13" s="11"/>
      <c r="J13" s="11"/>
      <c r="K13" s="11"/>
      <c r="L13" s="11"/>
      <c r="M13" s="11"/>
      <c r="N13" s="11"/>
      <c r="O13" s="11"/>
    </row>
    <row r="14" spans="1:15" s="1" customFormat="1" ht="24" customHeight="1">
      <c r="A14" s="11" t="s">
        <v>358</v>
      </c>
      <c r="B14" s="12" t="s">
        <v>381</v>
      </c>
      <c r="C14" s="12" t="s">
        <v>516</v>
      </c>
      <c r="D14" s="11" t="s">
        <v>320</v>
      </c>
      <c r="E14" s="11"/>
      <c r="F14" s="11" t="s">
        <v>517</v>
      </c>
      <c r="G14" s="11" t="s">
        <v>400</v>
      </c>
      <c r="H14" s="11" t="s">
        <v>362</v>
      </c>
      <c r="I14" s="11"/>
      <c r="J14" s="11"/>
      <c r="K14" s="11"/>
      <c r="L14" s="11"/>
      <c r="M14" s="11"/>
      <c r="N14" s="11"/>
      <c r="O14" s="11"/>
    </row>
    <row r="15" spans="1:15" s="1" customFormat="1" ht="24" customHeight="1">
      <c r="A15" s="11" t="s">
        <v>363</v>
      </c>
      <c r="B15" s="12" t="s">
        <v>363</v>
      </c>
      <c r="C15" s="12" t="s">
        <v>364</v>
      </c>
      <c r="D15" s="11" t="s">
        <v>320</v>
      </c>
      <c r="E15" s="11"/>
      <c r="F15" s="11" t="s">
        <v>365</v>
      </c>
      <c r="G15" s="11" t="s">
        <v>309</v>
      </c>
      <c r="H15" s="11" t="s">
        <v>366</v>
      </c>
      <c r="I15" s="11"/>
      <c r="J15" s="11"/>
      <c r="K15" s="11"/>
      <c r="L15" s="11"/>
      <c r="M15" s="11"/>
      <c r="N15" s="11"/>
      <c r="O15" s="11"/>
    </row>
    <row r="16" spans="1:15" s="1" customFormat="1" ht="24" customHeight="1">
      <c r="A16" s="18" t="s">
        <v>367</v>
      </c>
      <c r="B16" s="19" t="s">
        <v>368</v>
      </c>
      <c r="C16" s="19" t="s">
        <v>506</v>
      </c>
      <c r="D16" s="19" t="s">
        <v>310</v>
      </c>
      <c r="E16" s="20"/>
      <c r="F16" s="20" t="s">
        <v>517</v>
      </c>
      <c r="G16" s="20" t="s">
        <v>371</v>
      </c>
      <c r="H16" s="20" t="s">
        <v>362</v>
      </c>
      <c r="I16" s="20"/>
      <c r="J16" s="19"/>
      <c r="K16" s="20"/>
      <c r="L16" s="20"/>
      <c r="M16" s="20"/>
      <c r="N16" s="20"/>
      <c r="O16" s="20"/>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O16"/>
  <sheetViews>
    <sheetView zoomScaleSheetLayoutView="100" workbookViewId="0" topLeftCell="A1">
      <selection activeCell="S22" sqref="S22"/>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518</v>
      </c>
      <c r="F4" s="6"/>
      <c r="G4" s="6"/>
      <c r="H4" s="6"/>
      <c r="I4" s="6"/>
      <c r="J4" s="16" t="s">
        <v>327</v>
      </c>
      <c r="K4" s="16"/>
      <c r="L4" s="6" t="s">
        <v>509</v>
      </c>
      <c r="M4" s="6"/>
      <c r="N4" s="6"/>
      <c r="O4" s="6"/>
    </row>
    <row r="5" spans="1:15" s="1" customFormat="1" ht="24" customHeight="1">
      <c r="A5" s="5" t="s">
        <v>329</v>
      </c>
      <c r="B5" s="6" t="s">
        <v>330</v>
      </c>
      <c r="C5" s="6"/>
      <c r="D5" s="5" t="s">
        <v>331</v>
      </c>
      <c r="E5" s="6"/>
      <c r="F5" s="6"/>
      <c r="G5" s="6"/>
      <c r="H5" s="6"/>
      <c r="I5" s="6"/>
      <c r="J5" s="16" t="s">
        <v>332</v>
      </c>
      <c r="K5" s="16"/>
      <c r="L5" s="17" t="s">
        <v>373</v>
      </c>
      <c r="M5" s="17"/>
      <c r="N5" s="17"/>
      <c r="O5" s="17"/>
    </row>
    <row r="6" spans="1:15" s="1" customFormat="1" ht="24" customHeight="1">
      <c r="A6" s="5" t="s">
        <v>334</v>
      </c>
      <c r="B6" s="6">
        <v>10</v>
      </c>
      <c r="C6" s="6"/>
      <c r="D6" s="5" t="s">
        <v>335</v>
      </c>
      <c r="E6" s="6"/>
      <c r="F6" s="6"/>
      <c r="G6" s="6"/>
      <c r="H6" s="6"/>
      <c r="I6" s="6"/>
      <c r="J6" s="16" t="s">
        <v>336</v>
      </c>
      <c r="K6" s="16" t="s">
        <v>337</v>
      </c>
      <c r="L6" s="17" t="s">
        <v>374</v>
      </c>
      <c r="M6" s="17"/>
      <c r="N6" s="17"/>
      <c r="O6" s="17"/>
    </row>
    <row r="7" spans="1:15" s="1" customFormat="1" ht="24" customHeight="1">
      <c r="A7" s="8" t="s">
        <v>339</v>
      </c>
      <c r="B7" s="9" t="s">
        <v>519</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520</v>
      </c>
      <c r="D12" s="11" t="s">
        <v>310</v>
      </c>
      <c r="E12" s="11"/>
      <c r="F12" s="11" t="s">
        <v>470</v>
      </c>
      <c r="G12" s="11" t="s">
        <v>521</v>
      </c>
      <c r="H12" s="11" t="s">
        <v>362</v>
      </c>
      <c r="I12" s="11"/>
      <c r="J12" s="11"/>
      <c r="K12" s="11"/>
      <c r="L12" s="11"/>
      <c r="M12" s="11"/>
      <c r="N12" s="11"/>
      <c r="O12" s="11"/>
    </row>
    <row r="13" spans="1:15" s="1" customFormat="1" ht="24" customHeight="1">
      <c r="A13" s="11" t="s">
        <v>353</v>
      </c>
      <c r="B13" s="12" t="s">
        <v>367</v>
      </c>
      <c r="C13" s="12" t="s">
        <v>522</v>
      </c>
      <c r="D13" s="11" t="s">
        <v>378</v>
      </c>
      <c r="E13" s="11"/>
      <c r="F13" s="11" t="s">
        <v>517</v>
      </c>
      <c r="G13" s="11" t="s">
        <v>523</v>
      </c>
      <c r="H13" s="11" t="s">
        <v>362</v>
      </c>
      <c r="I13" s="11"/>
      <c r="J13" s="11"/>
      <c r="K13" s="11"/>
      <c r="L13" s="11"/>
      <c r="M13" s="11"/>
      <c r="N13" s="11"/>
      <c r="O13" s="11"/>
    </row>
    <row r="14" spans="1:15" s="1" customFormat="1" ht="24" customHeight="1">
      <c r="A14" s="11" t="s">
        <v>358</v>
      </c>
      <c r="B14" s="12" t="s">
        <v>493</v>
      </c>
      <c r="C14" s="12" t="s">
        <v>524</v>
      </c>
      <c r="D14" s="11" t="s">
        <v>320</v>
      </c>
      <c r="E14" s="11"/>
      <c r="F14" s="11" t="s">
        <v>525</v>
      </c>
      <c r="G14" s="11" t="s">
        <v>400</v>
      </c>
      <c r="H14" s="11" t="s">
        <v>362</v>
      </c>
      <c r="I14" s="11"/>
      <c r="J14" s="11"/>
      <c r="K14" s="11"/>
      <c r="L14" s="11"/>
      <c r="M14" s="11"/>
      <c r="N14" s="11"/>
      <c r="O14" s="11"/>
    </row>
    <row r="15" spans="1:15" s="1" customFormat="1" ht="24" customHeight="1">
      <c r="A15" s="11" t="s">
        <v>363</v>
      </c>
      <c r="B15" s="12" t="s">
        <v>363</v>
      </c>
      <c r="C15" s="12" t="s">
        <v>364</v>
      </c>
      <c r="D15" s="11" t="s">
        <v>320</v>
      </c>
      <c r="E15" s="11"/>
      <c r="F15" s="11" t="s">
        <v>365</v>
      </c>
      <c r="G15" s="11" t="s">
        <v>309</v>
      </c>
      <c r="H15" s="11" t="s">
        <v>366</v>
      </c>
      <c r="I15" s="11"/>
      <c r="J15" s="11"/>
      <c r="K15" s="11"/>
      <c r="L15" s="11"/>
      <c r="M15" s="11"/>
      <c r="N15" s="11"/>
      <c r="O15" s="11"/>
    </row>
    <row r="16" spans="1:15" s="1" customFormat="1" ht="24" customHeight="1">
      <c r="A16" s="18" t="s">
        <v>367</v>
      </c>
      <c r="B16" s="19" t="s">
        <v>368</v>
      </c>
      <c r="C16" s="19" t="s">
        <v>526</v>
      </c>
      <c r="D16" s="19" t="s">
        <v>310</v>
      </c>
      <c r="E16" s="20"/>
      <c r="F16" s="20" t="s">
        <v>357</v>
      </c>
      <c r="G16" s="20" t="s">
        <v>371</v>
      </c>
      <c r="H16" s="20" t="s">
        <v>362</v>
      </c>
      <c r="I16" s="20"/>
      <c r="J16" s="19"/>
      <c r="K16" s="20"/>
      <c r="L16" s="20"/>
      <c r="M16" s="20"/>
      <c r="N16" s="20"/>
      <c r="O16" s="20"/>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O16"/>
  <sheetViews>
    <sheetView zoomScaleSheetLayoutView="100" workbookViewId="0" topLeftCell="A1">
      <selection activeCell="S27" sqref="S27"/>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527</v>
      </c>
      <c r="F4" s="6"/>
      <c r="G4" s="6"/>
      <c r="H4" s="6"/>
      <c r="I4" s="6"/>
      <c r="J4" s="16" t="s">
        <v>327</v>
      </c>
      <c r="K4" s="16"/>
      <c r="L4" s="6" t="s">
        <v>509</v>
      </c>
      <c r="M4" s="6"/>
      <c r="N4" s="6"/>
      <c r="O4" s="6"/>
    </row>
    <row r="5" spans="1:15" s="1" customFormat="1" ht="24" customHeight="1">
      <c r="A5" s="5" t="s">
        <v>329</v>
      </c>
      <c r="B5" s="6" t="s">
        <v>330</v>
      </c>
      <c r="C5" s="6"/>
      <c r="D5" s="5" t="s">
        <v>331</v>
      </c>
      <c r="E5" s="6"/>
      <c r="F5" s="6"/>
      <c r="G5" s="6"/>
      <c r="H5" s="6"/>
      <c r="I5" s="6"/>
      <c r="J5" s="16" t="s">
        <v>332</v>
      </c>
      <c r="K5" s="16"/>
      <c r="L5" s="17" t="s">
        <v>528</v>
      </c>
      <c r="M5" s="17"/>
      <c r="N5" s="17"/>
      <c r="O5" s="17"/>
    </row>
    <row r="6" spans="1:15" s="1" customFormat="1" ht="24" customHeight="1">
      <c r="A6" s="5" t="s">
        <v>334</v>
      </c>
      <c r="B6" s="6">
        <v>10</v>
      </c>
      <c r="C6" s="6"/>
      <c r="D6" s="5" t="s">
        <v>335</v>
      </c>
      <c r="E6" s="6"/>
      <c r="F6" s="6"/>
      <c r="G6" s="6"/>
      <c r="H6" s="6"/>
      <c r="I6" s="6"/>
      <c r="J6" s="16" t="s">
        <v>336</v>
      </c>
      <c r="K6" s="16" t="s">
        <v>337</v>
      </c>
      <c r="L6" s="17" t="s">
        <v>529</v>
      </c>
      <c r="M6" s="17"/>
      <c r="N6" s="17"/>
      <c r="O6" s="17"/>
    </row>
    <row r="7" spans="1:15" s="1" customFormat="1" ht="24" customHeight="1">
      <c r="A7" s="8" t="s">
        <v>339</v>
      </c>
      <c r="B7" s="9" t="s">
        <v>530</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531</v>
      </c>
      <c r="D12" s="11" t="s">
        <v>310</v>
      </c>
      <c r="E12" s="11"/>
      <c r="F12" s="11" t="s">
        <v>532</v>
      </c>
      <c r="G12" s="11" t="s">
        <v>521</v>
      </c>
      <c r="H12" s="11" t="s">
        <v>357</v>
      </c>
      <c r="I12" s="11"/>
      <c r="J12" s="11"/>
      <c r="K12" s="11"/>
      <c r="L12" s="11"/>
      <c r="M12" s="11"/>
      <c r="N12" s="11"/>
      <c r="O12" s="11"/>
    </row>
    <row r="13" spans="1:15" s="1" customFormat="1" ht="24" customHeight="1">
      <c r="A13" s="11" t="s">
        <v>358</v>
      </c>
      <c r="B13" s="12" t="s">
        <v>381</v>
      </c>
      <c r="C13" s="12" t="s">
        <v>533</v>
      </c>
      <c r="D13" s="11" t="s">
        <v>383</v>
      </c>
      <c r="E13" s="11"/>
      <c r="F13" s="11" t="s">
        <v>515</v>
      </c>
      <c r="G13" s="11"/>
      <c r="H13" s="11" t="s">
        <v>362</v>
      </c>
      <c r="I13" s="11"/>
      <c r="J13" s="11"/>
      <c r="K13" s="11"/>
      <c r="L13" s="11"/>
      <c r="M13" s="11"/>
      <c r="N13" s="11"/>
      <c r="O13" s="11"/>
    </row>
    <row r="14" spans="1:15" s="1" customFormat="1" ht="24" customHeight="1">
      <c r="A14" s="11" t="s">
        <v>363</v>
      </c>
      <c r="B14" s="12" t="s">
        <v>363</v>
      </c>
      <c r="C14" s="12" t="s">
        <v>364</v>
      </c>
      <c r="D14" s="11" t="s">
        <v>320</v>
      </c>
      <c r="E14" s="11"/>
      <c r="F14" s="11" t="s">
        <v>365</v>
      </c>
      <c r="G14" s="11" t="s">
        <v>309</v>
      </c>
      <c r="H14" s="11" t="s">
        <v>366</v>
      </c>
      <c r="I14" s="11"/>
      <c r="J14" s="11"/>
      <c r="K14" s="11"/>
      <c r="L14" s="11"/>
      <c r="M14" s="11"/>
      <c r="N14" s="11"/>
      <c r="O14" s="11"/>
    </row>
    <row r="15" spans="1:15" s="1" customFormat="1" ht="24" customHeight="1">
      <c r="A15" s="11" t="s">
        <v>367</v>
      </c>
      <c r="B15" s="12" t="s">
        <v>368</v>
      </c>
      <c r="C15" s="12" t="s">
        <v>506</v>
      </c>
      <c r="D15" s="11" t="s">
        <v>310</v>
      </c>
      <c r="E15" s="11"/>
      <c r="F15" s="11" t="s">
        <v>534</v>
      </c>
      <c r="G15" s="11" t="s">
        <v>371</v>
      </c>
      <c r="H15" s="11" t="s">
        <v>362</v>
      </c>
      <c r="I15" s="11"/>
      <c r="J15" s="11"/>
      <c r="K15" s="11"/>
      <c r="L15" s="11"/>
      <c r="M15" s="11"/>
      <c r="N15" s="11"/>
      <c r="O15" s="11"/>
    </row>
    <row r="16" spans="1:15" s="1" customFormat="1" ht="24" customHeight="1">
      <c r="A16" s="13"/>
      <c r="B16" s="14"/>
      <c r="C16" s="14"/>
      <c r="D16" s="14"/>
      <c r="E16" s="15"/>
      <c r="F16" s="15"/>
      <c r="G16" s="15"/>
      <c r="H16" s="15"/>
      <c r="I16" s="15"/>
      <c r="J16" s="14"/>
      <c r="K16" s="15"/>
      <c r="L16" s="15"/>
      <c r="M16" s="15"/>
      <c r="N16" s="15"/>
      <c r="O16" s="15"/>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O17"/>
  <sheetViews>
    <sheetView zoomScaleSheetLayoutView="100" workbookViewId="0" topLeftCell="A1">
      <selection activeCell="P27" sqref="P27"/>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535</v>
      </c>
      <c r="F4" s="6"/>
      <c r="G4" s="6"/>
      <c r="H4" s="6"/>
      <c r="I4" s="6"/>
      <c r="J4" s="16" t="s">
        <v>327</v>
      </c>
      <c r="K4" s="16"/>
      <c r="L4" s="6" t="s">
        <v>509</v>
      </c>
      <c r="M4" s="6"/>
      <c r="N4" s="6"/>
      <c r="O4" s="6"/>
    </row>
    <row r="5" spans="1:15" s="1" customFormat="1" ht="24" customHeight="1">
      <c r="A5" s="5" t="s">
        <v>329</v>
      </c>
      <c r="B5" s="6" t="s">
        <v>330</v>
      </c>
      <c r="C5" s="6"/>
      <c r="D5" s="5" t="s">
        <v>331</v>
      </c>
      <c r="E5" s="6"/>
      <c r="F5" s="6"/>
      <c r="G5" s="6"/>
      <c r="H5" s="6"/>
      <c r="I5" s="6"/>
      <c r="J5" s="16" t="s">
        <v>332</v>
      </c>
      <c r="K5" s="16"/>
      <c r="L5" s="17" t="s">
        <v>373</v>
      </c>
      <c r="M5" s="17"/>
      <c r="N5" s="17"/>
      <c r="O5" s="17"/>
    </row>
    <row r="6" spans="1:15" s="1" customFormat="1" ht="24" customHeight="1">
      <c r="A6" s="5" t="s">
        <v>334</v>
      </c>
      <c r="B6" s="6">
        <v>10</v>
      </c>
      <c r="C6" s="6"/>
      <c r="D6" s="5" t="s">
        <v>335</v>
      </c>
      <c r="E6" s="6"/>
      <c r="F6" s="6"/>
      <c r="G6" s="6"/>
      <c r="H6" s="6"/>
      <c r="I6" s="6"/>
      <c r="J6" s="16" t="s">
        <v>336</v>
      </c>
      <c r="K6" s="16" t="s">
        <v>337</v>
      </c>
      <c r="L6" s="17" t="s">
        <v>374</v>
      </c>
      <c r="M6" s="17"/>
      <c r="N6" s="17"/>
      <c r="O6" s="17"/>
    </row>
    <row r="7" spans="1:15" s="1" customFormat="1" ht="24" customHeight="1">
      <c r="A7" s="8" t="s">
        <v>339</v>
      </c>
      <c r="B7" s="9" t="s">
        <v>536</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537</v>
      </c>
      <c r="D12" s="11" t="s">
        <v>310</v>
      </c>
      <c r="E12" s="11"/>
      <c r="F12" s="11" t="s">
        <v>507</v>
      </c>
      <c r="G12" s="11" t="s">
        <v>521</v>
      </c>
      <c r="H12" s="11" t="s">
        <v>366</v>
      </c>
      <c r="I12" s="11"/>
      <c r="J12" s="11"/>
      <c r="K12" s="11"/>
      <c r="L12" s="11"/>
      <c r="M12" s="11"/>
      <c r="N12" s="11"/>
      <c r="O12" s="11"/>
    </row>
    <row r="13" spans="1:15" s="1" customFormat="1" ht="24" customHeight="1">
      <c r="A13" s="11" t="s">
        <v>353</v>
      </c>
      <c r="B13" s="12" t="s">
        <v>389</v>
      </c>
      <c r="C13" s="12" t="s">
        <v>538</v>
      </c>
      <c r="D13" s="11" t="s">
        <v>310</v>
      </c>
      <c r="E13" s="11"/>
      <c r="F13" s="11" t="s">
        <v>539</v>
      </c>
      <c r="G13" s="11" t="s">
        <v>521</v>
      </c>
      <c r="H13" s="11" t="s">
        <v>451</v>
      </c>
      <c r="I13" s="11"/>
      <c r="J13" s="11"/>
      <c r="K13" s="11"/>
      <c r="L13" s="11"/>
      <c r="M13" s="11"/>
      <c r="N13" s="11"/>
      <c r="O13" s="11"/>
    </row>
    <row r="14" spans="1:15" s="1" customFormat="1" ht="24" customHeight="1">
      <c r="A14" s="11" t="s">
        <v>353</v>
      </c>
      <c r="B14" s="12" t="s">
        <v>389</v>
      </c>
      <c r="C14" s="12" t="s">
        <v>540</v>
      </c>
      <c r="D14" s="11" t="s">
        <v>310</v>
      </c>
      <c r="E14" s="11"/>
      <c r="F14" s="11" t="s">
        <v>356</v>
      </c>
      <c r="G14" s="11" t="s">
        <v>521</v>
      </c>
      <c r="H14" s="11" t="s">
        <v>451</v>
      </c>
      <c r="I14" s="11"/>
      <c r="J14" s="11"/>
      <c r="K14" s="11"/>
      <c r="L14" s="11"/>
      <c r="M14" s="11"/>
      <c r="N14" s="11"/>
      <c r="O14" s="11"/>
    </row>
    <row r="15" spans="1:15" s="1" customFormat="1" ht="24" customHeight="1">
      <c r="A15" s="11" t="s">
        <v>358</v>
      </c>
      <c r="B15" s="12" t="s">
        <v>381</v>
      </c>
      <c r="C15" s="12" t="s">
        <v>516</v>
      </c>
      <c r="D15" s="11" t="s">
        <v>320</v>
      </c>
      <c r="E15" s="11"/>
      <c r="F15" s="11" t="s">
        <v>357</v>
      </c>
      <c r="G15" s="11" t="s">
        <v>400</v>
      </c>
      <c r="H15" s="11" t="s">
        <v>362</v>
      </c>
      <c r="I15" s="11"/>
      <c r="J15" s="11"/>
      <c r="K15" s="11"/>
      <c r="L15" s="11"/>
      <c r="M15" s="11"/>
      <c r="N15" s="11"/>
      <c r="O15" s="11"/>
    </row>
    <row r="16" spans="1:15" s="1" customFormat="1" ht="24" customHeight="1">
      <c r="A16" s="18" t="s">
        <v>363</v>
      </c>
      <c r="B16" s="19" t="s">
        <v>363</v>
      </c>
      <c r="C16" s="19" t="s">
        <v>364</v>
      </c>
      <c r="D16" s="19" t="s">
        <v>320</v>
      </c>
      <c r="E16" s="20"/>
      <c r="F16" s="20" t="s">
        <v>365</v>
      </c>
      <c r="G16" s="20" t="s">
        <v>309</v>
      </c>
      <c r="H16" s="20" t="s">
        <v>366</v>
      </c>
      <c r="I16" s="20"/>
      <c r="J16" s="19"/>
      <c r="K16" s="20"/>
      <c r="L16" s="20"/>
      <c r="M16" s="20"/>
      <c r="N16" s="20"/>
      <c r="O16" s="20"/>
    </row>
    <row r="17" spans="1:15" ht="24" customHeight="1">
      <c r="A17" s="22" t="s">
        <v>367</v>
      </c>
      <c r="B17" s="22" t="s">
        <v>368</v>
      </c>
      <c r="C17" s="22" t="s">
        <v>526</v>
      </c>
      <c r="D17" s="22" t="s">
        <v>310</v>
      </c>
      <c r="E17" s="22"/>
      <c r="F17" s="22" t="s">
        <v>357</v>
      </c>
      <c r="G17" s="22" t="s">
        <v>371</v>
      </c>
      <c r="H17" s="22" t="s">
        <v>362</v>
      </c>
      <c r="I17" s="22"/>
      <c r="J17" s="22"/>
      <c r="K17" s="22"/>
      <c r="L17" s="22"/>
      <c r="M17" s="22"/>
      <c r="N17" s="22"/>
      <c r="O17" s="22"/>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O16"/>
  <sheetViews>
    <sheetView zoomScaleSheetLayoutView="100" workbookViewId="0" topLeftCell="A1">
      <selection activeCell="T18" sqref="T18"/>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541</v>
      </c>
      <c r="F4" s="6"/>
      <c r="G4" s="6"/>
      <c r="H4" s="6"/>
      <c r="I4" s="6"/>
      <c r="J4" s="16" t="s">
        <v>327</v>
      </c>
      <c r="K4" s="16"/>
      <c r="L4" s="6" t="s">
        <v>509</v>
      </c>
      <c r="M4" s="6"/>
      <c r="N4" s="6"/>
      <c r="O4" s="6"/>
    </row>
    <row r="5" spans="1:15" s="1" customFormat="1" ht="24" customHeight="1">
      <c r="A5" s="5" t="s">
        <v>329</v>
      </c>
      <c r="B5" s="6" t="s">
        <v>330</v>
      </c>
      <c r="C5" s="6"/>
      <c r="D5" s="5" t="s">
        <v>331</v>
      </c>
      <c r="E5" s="6"/>
      <c r="F5" s="6"/>
      <c r="G5" s="6"/>
      <c r="H5" s="6"/>
      <c r="I5" s="6"/>
      <c r="J5" s="16" t="s">
        <v>332</v>
      </c>
      <c r="K5" s="16"/>
      <c r="L5" s="17" t="s">
        <v>542</v>
      </c>
      <c r="M5" s="17"/>
      <c r="N5" s="17"/>
      <c r="O5" s="17"/>
    </row>
    <row r="6" spans="1:15" s="1" customFormat="1" ht="24" customHeight="1">
      <c r="A6" s="5" t="s">
        <v>334</v>
      </c>
      <c r="B6" s="6">
        <v>10</v>
      </c>
      <c r="C6" s="6"/>
      <c r="D6" s="5" t="s">
        <v>335</v>
      </c>
      <c r="E6" s="6"/>
      <c r="F6" s="6"/>
      <c r="G6" s="6"/>
      <c r="H6" s="6"/>
      <c r="I6" s="6"/>
      <c r="J6" s="16" t="s">
        <v>336</v>
      </c>
      <c r="K6" s="16" t="s">
        <v>337</v>
      </c>
      <c r="L6" s="17" t="s">
        <v>543</v>
      </c>
      <c r="M6" s="17"/>
      <c r="N6" s="17"/>
      <c r="O6" s="17"/>
    </row>
    <row r="7" spans="1:15" s="1" customFormat="1" ht="24" customHeight="1">
      <c r="A7" s="8" t="s">
        <v>339</v>
      </c>
      <c r="B7" s="9" t="s">
        <v>544</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354</v>
      </c>
      <c r="C12" s="12" t="s">
        <v>455</v>
      </c>
      <c r="D12" s="11" t="s">
        <v>320</v>
      </c>
      <c r="E12" s="11"/>
      <c r="F12" s="11" t="s">
        <v>365</v>
      </c>
      <c r="G12" s="11" t="s">
        <v>309</v>
      </c>
      <c r="H12" s="11" t="s">
        <v>362</v>
      </c>
      <c r="I12" s="11"/>
      <c r="J12" s="11"/>
      <c r="K12" s="11"/>
      <c r="L12" s="11"/>
      <c r="M12" s="11"/>
      <c r="N12" s="11"/>
      <c r="O12" s="11"/>
    </row>
    <row r="13" spans="1:15" s="1" customFormat="1" ht="24" customHeight="1">
      <c r="A13" s="11" t="s">
        <v>353</v>
      </c>
      <c r="B13" s="12" t="s">
        <v>545</v>
      </c>
      <c r="C13" s="12" t="s">
        <v>360</v>
      </c>
      <c r="D13" s="11" t="s">
        <v>320</v>
      </c>
      <c r="E13" s="11"/>
      <c r="F13" s="11" t="s">
        <v>365</v>
      </c>
      <c r="G13" s="11" t="s">
        <v>309</v>
      </c>
      <c r="H13" s="11" t="s">
        <v>362</v>
      </c>
      <c r="I13" s="11"/>
      <c r="J13" s="11"/>
      <c r="K13" s="11"/>
      <c r="L13" s="11"/>
      <c r="M13" s="11"/>
      <c r="N13" s="11"/>
      <c r="O13" s="11"/>
    </row>
    <row r="14" spans="1:15" s="1" customFormat="1" ht="24" customHeight="1">
      <c r="A14" s="11" t="s">
        <v>358</v>
      </c>
      <c r="B14" s="12" t="s">
        <v>381</v>
      </c>
      <c r="C14" s="12" t="s">
        <v>516</v>
      </c>
      <c r="D14" s="11" t="s">
        <v>320</v>
      </c>
      <c r="E14" s="11"/>
      <c r="F14" s="11" t="s">
        <v>507</v>
      </c>
      <c r="G14" s="11" t="s">
        <v>400</v>
      </c>
      <c r="H14" s="11" t="s">
        <v>362</v>
      </c>
      <c r="I14" s="11"/>
      <c r="J14" s="11"/>
      <c r="K14" s="11"/>
      <c r="L14" s="11"/>
      <c r="M14" s="11"/>
      <c r="N14" s="11"/>
      <c r="O14" s="11"/>
    </row>
    <row r="15" spans="1:15" s="1" customFormat="1" ht="24" customHeight="1">
      <c r="A15" s="11" t="s">
        <v>363</v>
      </c>
      <c r="B15" s="12" t="s">
        <v>363</v>
      </c>
      <c r="C15" s="12" t="s">
        <v>364</v>
      </c>
      <c r="D15" s="11" t="s">
        <v>320</v>
      </c>
      <c r="E15" s="11"/>
      <c r="F15" s="11" t="s">
        <v>365</v>
      </c>
      <c r="G15" s="11" t="s">
        <v>309</v>
      </c>
      <c r="H15" s="11" t="s">
        <v>366</v>
      </c>
      <c r="I15" s="11"/>
      <c r="J15" s="11"/>
      <c r="K15" s="11"/>
      <c r="L15" s="11"/>
      <c r="M15" s="11"/>
      <c r="N15" s="11"/>
      <c r="O15" s="11"/>
    </row>
    <row r="16" spans="1:15" s="1" customFormat="1" ht="24" customHeight="1">
      <c r="A16" s="18" t="s">
        <v>367</v>
      </c>
      <c r="B16" s="19" t="s">
        <v>368</v>
      </c>
      <c r="C16" s="19" t="s">
        <v>506</v>
      </c>
      <c r="D16" s="19" t="s">
        <v>310</v>
      </c>
      <c r="E16" s="20"/>
      <c r="F16" s="20" t="s">
        <v>546</v>
      </c>
      <c r="G16" s="20" t="s">
        <v>371</v>
      </c>
      <c r="H16" s="20" t="s">
        <v>362</v>
      </c>
      <c r="I16" s="20"/>
      <c r="J16" s="19"/>
      <c r="K16" s="20"/>
      <c r="L16" s="20"/>
      <c r="M16" s="20"/>
      <c r="N16" s="20"/>
      <c r="O16" s="20"/>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O16"/>
  <sheetViews>
    <sheetView zoomScaleSheetLayoutView="100" workbookViewId="0" topLeftCell="A1">
      <selection activeCell="U24" sqref="U24"/>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547</v>
      </c>
      <c r="F4" s="6"/>
      <c r="G4" s="6"/>
      <c r="H4" s="6"/>
      <c r="I4" s="6"/>
      <c r="J4" s="16" t="s">
        <v>327</v>
      </c>
      <c r="K4" s="16"/>
      <c r="L4" s="6" t="s">
        <v>509</v>
      </c>
      <c r="M4" s="6"/>
      <c r="N4" s="6"/>
      <c r="O4" s="6"/>
    </row>
    <row r="5" spans="1:15" s="1" customFormat="1" ht="24" customHeight="1">
      <c r="A5" s="5" t="s">
        <v>329</v>
      </c>
      <c r="B5" s="6" t="s">
        <v>330</v>
      </c>
      <c r="C5" s="6"/>
      <c r="D5" s="5" t="s">
        <v>331</v>
      </c>
      <c r="E5" s="6"/>
      <c r="F5" s="6"/>
      <c r="G5" s="6"/>
      <c r="H5" s="6"/>
      <c r="I5" s="6"/>
      <c r="J5" s="16" t="s">
        <v>332</v>
      </c>
      <c r="K5" s="16"/>
      <c r="L5" s="17" t="s">
        <v>548</v>
      </c>
      <c r="M5" s="17"/>
      <c r="N5" s="17"/>
      <c r="O5" s="17"/>
    </row>
    <row r="6" spans="1:15" s="1" customFormat="1" ht="24" customHeight="1">
      <c r="A6" s="5" t="s">
        <v>334</v>
      </c>
      <c r="B6" s="6">
        <v>10</v>
      </c>
      <c r="C6" s="6"/>
      <c r="D6" s="5" t="s">
        <v>335</v>
      </c>
      <c r="E6" s="6"/>
      <c r="F6" s="6"/>
      <c r="G6" s="6"/>
      <c r="H6" s="6"/>
      <c r="I6" s="6"/>
      <c r="J6" s="16" t="s">
        <v>336</v>
      </c>
      <c r="K6" s="16" t="s">
        <v>337</v>
      </c>
      <c r="L6" s="17" t="s">
        <v>549</v>
      </c>
      <c r="M6" s="17"/>
      <c r="N6" s="17"/>
      <c r="O6" s="17"/>
    </row>
    <row r="7" spans="1:15" s="1" customFormat="1" ht="24" customHeight="1">
      <c r="A7" s="8" t="s">
        <v>339</v>
      </c>
      <c r="B7" s="9" t="s">
        <v>550</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551</v>
      </c>
      <c r="D12" s="11" t="s">
        <v>378</v>
      </c>
      <c r="E12" s="11"/>
      <c r="F12" s="11" t="s">
        <v>379</v>
      </c>
      <c r="G12" s="11" t="s">
        <v>371</v>
      </c>
      <c r="H12" s="11" t="s">
        <v>362</v>
      </c>
      <c r="I12" s="11"/>
      <c r="J12" s="11"/>
      <c r="K12" s="11"/>
      <c r="L12" s="11"/>
      <c r="M12" s="11"/>
      <c r="N12" s="11"/>
      <c r="O12" s="11"/>
    </row>
    <row r="13" spans="1:15" s="1" customFormat="1" ht="24" customHeight="1">
      <c r="A13" s="11" t="s">
        <v>353</v>
      </c>
      <c r="B13" s="12" t="s">
        <v>389</v>
      </c>
      <c r="C13" s="12" t="s">
        <v>552</v>
      </c>
      <c r="D13" s="11" t="s">
        <v>378</v>
      </c>
      <c r="E13" s="11"/>
      <c r="F13" s="11" t="s">
        <v>431</v>
      </c>
      <c r="G13" s="11" t="s">
        <v>553</v>
      </c>
      <c r="H13" s="11" t="s">
        <v>362</v>
      </c>
      <c r="I13" s="11"/>
      <c r="J13" s="11"/>
      <c r="K13" s="11"/>
      <c r="L13" s="11"/>
      <c r="M13" s="11"/>
      <c r="N13" s="11"/>
      <c r="O13" s="11"/>
    </row>
    <row r="14" spans="1:15" s="1" customFormat="1" ht="24" customHeight="1">
      <c r="A14" s="11" t="s">
        <v>358</v>
      </c>
      <c r="B14" s="12" t="s">
        <v>381</v>
      </c>
      <c r="C14" s="12" t="s">
        <v>554</v>
      </c>
      <c r="D14" s="11" t="s">
        <v>383</v>
      </c>
      <c r="E14" s="11"/>
      <c r="F14" s="11" t="s">
        <v>555</v>
      </c>
      <c r="G14" s="11"/>
      <c r="H14" s="11" t="s">
        <v>362</v>
      </c>
      <c r="I14" s="11"/>
      <c r="J14" s="11"/>
      <c r="K14" s="11"/>
      <c r="L14" s="11"/>
      <c r="M14" s="11"/>
      <c r="N14" s="11"/>
      <c r="O14" s="11"/>
    </row>
    <row r="15" spans="1:15" s="1" customFormat="1" ht="24" customHeight="1">
      <c r="A15" s="11" t="s">
        <v>363</v>
      </c>
      <c r="B15" s="12" t="s">
        <v>363</v>
      </c>
      <c r="C15" s="12" t="s">
        <v>364</v>
      </c>
      <c r="D15" s="11" t="s">
        <v>320</v>
      </c>
      <c r="E15" s="11"/>
      <c r="F15" s="11" t="s">
        <v>365</v>
      </c>
      <c r="G15" s="11" t="s">
        <v>309</v>
      </c>
      <c r="H15" s="11" t="s">
        <v>366</v>
      </c>
      <c r="I15" s="11"/>
      <c r="J15" s="11"/>
      <c r="K15" s="11"/>
      <c r="L15" s="11"/>
      <c r="M15" s="11"/>
      <c r="N15" s="11"/>
      <c r="O15" s="11"/>
    </row>
    <row r="16" spans="1:15" s="1" customFormat="1" ht="24" customHeight="1">
      <c r="A16" s="18" t="s">
        <v>367</v>
      </c>
      <c r="B16" s="19" t="s">
        <v>368</v>
      </c>
      <c r="C16" s="19" t="s">
        <v>369</v>
      </c>
      <c r="D16" s="19" t="s">
        <v>310</v>
      </c>
      <c r="E16" s="20"/>
      <c r="F16" s="20" t="s">
        <v>431</v>
      </c>
      <c r="G16" s="20" t="s">
        <v>371</v>
      </c>
      <c r="H16" s="20" t="s">
        <v>362</v>
      </c>
      <c r="I16" s="20"/>
      <c r="J16" s="19"/>
      <c r="K16" s="20"/>
      <c r="L16" s="20"/>
      <c r="M16" s="20"/>
      <c r="N16" s="20"/>
      <c r="O16" s="20"/>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O16"/>
  <sheetViews>
    <sheetView zoomScaleSheetLayoutView="100" workbookViewId="0" topLeftCell="A1">
      <selection activeCell="U16" sqref="U16"/>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6" t="s">
        <v>556</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557</v>
      </c>
      <c r="M5" s="17"/>
      <c r="N5" s="17"/>
      <c r="O5" s="17"/>
    </row>
    <row r="6" spans="1:15" s="1" customFormat="1" ht="24" customHeight="1">
      <c r="A6" s="5" t="s">
        <v>334</v>
      </c>
      <c r="B6" s="6">
        <v>10</v>
      </c>
      <c r="C6" s="6"/>
      <c r="D6" s="5" t="s">
        <v>335</v>
      </c>
      <c r="E6" s="6"/>
      <c r="F6" s="6"/>
      <c r="G6" s="6"/>
      <c r="H6" s="6"/>
      <c r="I6" s="6"/>
      <c r="J6" s="16" t="s">
        <v>336</v>
      </c>
      <c r="K6" s="16" t="s">
        <v>337</v>
      </c>
      <c r="L6" s="17" t="s">
        <v>558</v>
      </c>
      <c r="M6" s="17"/>
      <c r="N6" s="17"/>
      <c r="O6" s="17"/>
    </row>
    <row r="7" spans="1:15" s="1" customFormat="1" ht="24" customHeight="1">
      <c r="A7" s="8" t="s">
        <v>339</v>
      </c>
      <c r="B7" s="9" t="s">
        <v>559</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389</v>
      </c>
      <c r="C12" s="12" t="s">
        <v>560</v>
      </c>
      <c r="D12" s="11" t="s">
        <v>320</v>
      </c>
      <c r="E12" s="11"/>
      <c r="F12" s="11" t="s">
        <v>365</v>
      </c>
      <c r="G12" s="11" t="s">
        <v>309</v>
      </c>
      <c r="H12" s="11" t="s">
        <v>362</v>
      </c>
      <c r="I12" s="11"/>
      <c r="J12" s="11"/>
      <c r="K12" s="11"/>
      <c r="L12" s="11"/>
      <c r="M12" s="11"/>
      <c r="N12" s="11"/>
      <c r="O12" s="11"/>
    </row>
    <row r="13" spans="1:15" s="1" customFormat="1" ht="24" customHeight="1">
      <c r="A13" s="11" t="s">
        <v>353</v>
      </c>
      <c r="B13" s="12" t="s">
        <v>376</v>
      </c>
      <c r="C13" s="12" t="s">
        <v>561</v>
      </c>
      <c r="D13" s="11" t="s">
        <v>320</v>
      </c>
      <c r="E13" s="11"/>
      <c r="F13" s="11" t="s">
        <v>361</v>
      </c>
      <c r="G13" s="11" t="s">
        <v>309</v>
      </c>
      <c r="H13" s="11" t="s">
        <v>362</v>
      </c>
      <c r="I13" s="11"/>
      <c r="J13" s="11"/>
      <c r="K13" s="11"/>
      <c r="L13" s="11"/>
      <c r="M13" s="11"/>
      <c r="N13" s="11"/>
      <c r="O13" s="11"/>
    </row>
    <row r="14" spans="1:15" s="1" customFormat="1" ht="24" customHeight="1">
      <c r="A14" s="11" t="s">
        <v>358</v>
      </c>
      <c r="B14" s="12" t="s">
        <v>381</v>
      </c>
      <c r="C14" s="12" t="s">
        <v>516</v>
      </c>
      <c r="D14" s="11" t="s">
        <v>320</v>
      </c>
      <c r="E14" s="11"/>
      <c r="F14" s="11" t="s">
        <v>517</v>
      </c>
      <c r="G14" s="11" t="s">
        <v>400</v>
      </c>
      <c r="H14" s="11" t="s">
        <v>362</v>
      </c>
      <c r="I14" s="11"/>
      <c r="J14" s="11"/>
      <c r="K14" s="11"/>
      <c r="L14" s="11"/>
      <c r="M14" s="11"/>
      <c r="N14" s="11"/>
      <c r="O14" s="11"/>
    </row>
    <row r="15" spans="1:15" s="1" customFormat="1" ht="24" customHeight="1">
      <c r="A15" s="11" t="s">
        <v>363</v>
      </c>
      <c r="B15" s="12" t="s">
        <v>363</v>
      </c>
      <c r="C15" s="12" t="s">
        <v>562</v>
      </c>
      <c r="D15" s="11" t="s">
        <v>320</v>
      </c>
      <c r="E15" s="11"/>
      <c r="F15" s="11" t="s">
        <v>365</v>
      </c>
      <c r="G15" s="11" t="s">
        <v>309</v>
      </c>
      <c r="H15" s="11" t="s">
        <v>366</v>
      </c>
      <c r="I15" s="11"/>
      <c r="J15" s="11"/>
      <c r="K15" s="11"/>
      <c r="L15" s="11"/>
      <c r="M15" s="11"/>
      <c r="N15" s="11"/>
      <c r="O15" s="11"/>
    </row>
    <row r="16" spans="1:15" s="1" customFormat="1" ht="24" customHeight="1">
      <c r="A16" s="18" t="s">
        <v>367</v>
      </c>
      <c r="B16" s="19" t="s">
        <v>368</v>
      </c>
      <c r="C16" s="19" t="s">
        <v>369</v>
      </c>
      <c r="D16" s="21" t="s">
        <v>310</v>
      </c>
      <c r="E16" s="20"/>
      <c r="F16" s="20" t="s">
        <v>563</v>
      </c>
      <c r="G16" s="20" t="s">
        <v>371</v>
      </c>
      <c r="H16" s="20" t="s">
        <v>362</v>
      </c>
      <c r="I16" s="20"/>
      <c r="J16" s="19"/>
      <c r="K16" s="20"/>
      <c r="L16" s="20"/>
      <c r="M16" s="20"/>
      <c r="N16" s="20"/>
      <c r="O16" s="20"/>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O16"/>
  <sheetViews>
    <sheetView zoomScaleSheetLayoutView="100" workbookViewId="0" topLeftCell="A1">
      <selection activeCell="S26" sqref="S26"/>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564</v>
      </c>
      <c r="F4" s="6"/>
      <c r="G4" s="6"/>
      <c r="H4" s="6"/>
      <c r="I4" s="6"/>
      <c r="J4" s="16" t="s">
        <v>327</v>
      </c>
      <c r="K4" s="16"/>
      <c r="L4" s="6" t="s">
        <v>328</v>
      </c>
      <c r="M4" s="6"/>
      <c r="N4" s="6"/>
      <c r="O4" s="6"/>
    </row>
    <row r="5" spans="1:15" s="1" customFormat="1" ht="24" customHeight="1">
      <c r="A5" s="5" t="s">
        <v>329</v>
      </c>
      <c r="B5" s="6" t="s">
        <v>330</v>
      </c>
      <c r="C5" s="6"/>
      <c r="D5" s="5" t="s">
        <v>331</v>
      </c>
      <c r="E5" s="6"/>
      <c r="F5" s="6"/>
      <c r="G5" s="6"/>
      <c r="H5" s="6"/>
      <c r="I5" s="6"/>
      <c r="J5" s="16" t="s">
        <v>332</v>
      </c>
      <c r="K5" s="16"/>
      <c r="L5" s="17" t="s">
        <v>565</v>
      </c>
      <c r="M5" s="17"/>
      <c r="N5" s="17"/>
      <c r="O5" s="17"/>
    </row>
    <row r="6" spans="1:15" s="1" customFormat="1" ht="24" customHeight="1">
      <c r="A6" s="5" t="s">
        <v>334</v>
      </c>
      <c r="B6" s="6">
        <v>10</v>
      </c>
      <c r="C6" s="6"/>
      <c r="D6" s="5" t="s">
        <v>335</v>
      </c>
      <c r="E6" s="6"/>
      <c r="F6" s="6"/>
      <c r="G6" s="6"/>
      <c r="H6" s="6"/>
      <c r="I6" s="6"/>
      <c r="J6" s="16" t="s">
        <v>336</v>
      </c>
      <c r="K6" s="16" t="s">
        <v>337</v>
      </c>
      <c r="L6" s="17" t="s">
        <v>566</v>
      </c>
      <c r="M6" s="17"/>
      <c r="N6" s="17"/>
      <c r="O6" s="17"/>
    </row>
    <row r="7" spans="1:15" s="1" customFormat="1" ht="24" customHeight="1">
      <c r="A7" s="8" t="s">
        <v>339</v>
      </c>
      <c r="B7" s="9" t="s">
        <v>567</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376</v>
      </c>
      <c r="C12" s="12" t="s">
        <v>561</v>
      </c>
      <c r="D12" s="11" t="s">
        <v>320</v>
      </c>
      <c r="E12" s="11"/>
      <c r="F12" s="11" t="s">
        <v>361</v>
      </c>
      <c r="G12" s="11" t="s">
        <v>309</v>
      </c>
      <c r="H12" s="11" t="s">
        <v>362</v>
      </c>
      <c r="I12" s="11"/>
      <c r="J12" s="11"/>
      <c r="K12" s="11"/>
      <c r="L12" s="11"/>
      <c r="M12" s="11"/>
      <c r="N12" s="11"/>
      <c r="O12" s="11"/>
    </row>
    <row r="13" spans="1:15" s="1" customFormat="1" ht="24" customHeight="1">
      <c r="A13" s="11" t="s">
        <v>353</v>
      </c>
      <c r="B13" s="12" t="s">
        <v>545</v>
      </c>
      <c r="C13" s="12" t="s">
        <v>568</v>
      </c>
      <c r="D13" s="11" t="s">
        <v>320</v>
      </c>
      <c r="E13" s="11"/>
      <c r="F13" s="11" t="s">
        <v>361</v>
      </c>
      <c r="G13" s="11" t="s">
        <v>309</v>
      </c>
      <c r="H13" s="11" t="s">
        <v>362</v>
      </c>
      <c r="I13" s="11"/>
      <c r="J13" s="11"/>
      <c r="K13" s="11"/>
      <c r="L13" s="11"/>
      <c r="M13" s="11"/>
      <c r="N13" s="11"/>
      <c r="O13" s="11"/>
    </row>
    <row r="14" spans="1:15" s="1" customFormat="1" ht="24" customHeight="1">
      <c r="A14" s="11" t="s">
        <v>358</v>
      </c>
      <c r="B14" s="12" t="s">
        <v>381</v>
      </c>
      <c r="C14" s="12" t="s">
        <v>516</v>
      </c>
      <c r="D14" s="11" t="s">
        <v>320</v>
      </c>
      <c r="E14" s="11"/>
      <c r="F14" s="11" t="s">
        <v>507</v>
      </c>
      <c r="G14" s="11" t="s">
        <v>400</v>
      </c>
      <c r="H14" s="11" t="s">
        <v>362</v>
      </c>
      <c r="I14" s="11"/>
      <c r="J14" s="11"/>
      <c r="K14" s="11"/>
      <c r="L14" s="11"/>
      <c r="M14" s="11"/>
      <c r="N14" s="11"/>
      <c r="O14" s="11"/>
    </row>
    <row r="15" spans="1:15" s="1" customFormat="1" ht="24" customHeight="1">
      <c r="A15" s="11" t="s">
        <v>363</v>
      </c>
      <c r="B15" s="12" t="s">
        <v>363</v>
      </c>
      <c r="C15" s="12" t="s">
        <v>364</v>
      </c>
      <c r="D15" s="11" t="s">
        <v>320</v>
      </c>
      <c r="E15" s="11"/>
      <c r="F15" s="11" t="s">
        <v>365</v>
      </c>
      <c r="G15" s="11" t="s">
        <v>309</v>
      </c>
      <c r="H15" s="11" t="s">
        <v>366</v>
      </c>
      <c r="I15" s="11"/>
      <c r="J15" s="11"/>
      <c r="K15" s="11"/>
      <c r="L15" s="11"/>
      <c r="M15" s="11"/>
      <c r="N15" s="11"/>
      <c r="O15" s="11"/>
    </row>
    <row r="16" spans="1:15" s="1" customFormat="1" ht="24" customHeight="1">
      <c r="A16" s="18" t="s">
        <v>367</v>
      </c>
      <c r="B16" s="19" t="s">
        <v>368</v>
      </c>
      <c r="C16" s="19" t="s">
        <v>369</v>
      </c>
      <c r="D16" s="19" t="s">
        <v>310</v>
      </c>
      <c r="E16" s="20"/>
      <c r="F16" s="20" t="s">
        <v>370</v>
      </c>
      <c r="G16" s="20" t="s">
        <v>371</v>
      </c>
      <c r="H16" s="20" t="s">
        <v>362</v>
      </c>
      <c r="I16" s="20"/>
      <c r="J16" s="19"/>
      <c r="K16" s="20"/>
      <c r="L16" s="20"/>
      <c r="M16" s="20"/>
      <c r="N16" s="20"/>
      <c r="O16" s="20"/>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O16"/>
  <sheetViews>
    <sheetView zoomScaleSheetLayoutView="100" workbookViewId="0" topLeftCell="A1">
      <selection activeCell="Y28" sqref="Y28"/>
    </sheetView>
  </sheetViews>
  <sheetFormatPr defaultColWidth="9.33203125" defaultRowHeight="11.25"/>
  <cols>
    <col min="1" max="7" width="18" style="1" customWidth="1"/>
    <col min="8" max="16384" width="9.33203125" style="1" customWidth="1"/>
  </cols>
  <sheetData>
    <row r="1" spans="1:2" s="1" customFormat="1" ht="18">
      <c r="A1" s="2" t="s">
        <v>321</v>
      </c>
      <c r="B1" s="2"/>
    </row>
    <row r="2" spans="1:7" s="1" customFormat="1" ht="12">
      <c r="A2" s="3"/>
      <c r="B2" s="3"/>
      <c r="C2" s="3"/>
      <c r="D2" s="3"/>
      <c r="E2" s="3"/>
      <c r="F2" s="3"/>
      <c r="G2" s="3"/>
    </row>
    <row r="3" spans="1:15" s="1" customFormat="1" ht="42" customHeight="1">
      <c r="A3" s="4" t="s">
        <v>322</v>
      </c>
      <c r="B3" s="4"/>
      <c r="C3" s="4"/>
      <c r="D3" s="4"/>
      <c r="E3" s="4"/>
      <c r="F3" s="4"/>
      <c r="G3" s="4"/>
      <c r="H3" s="4"/>
      <c r="I3" s="4"/>
      <c r="J3" s="4"/>
      <c r="K3" s="4"/>
      <c r="L3" s="4"/>
      <c r="M3" s="4"/>
      <c r="N3" s="4"/>
      <c r="O3" s="4"/>
    </row>
    <row r="4" spans="1:15" s="1" customFormat="1" ht="24" customHeight="1">
      <c r="A4" s="5" t="s">
        <v>323</v>
      </c>
      <c r="B4" s="6" t="s">
        <v>324</v>
      </c>
      <c r="C4" s="6"/>
      <c r="D4" s="5" t="s">
        <v>325</v>
      </c>
      <c r="E4" s="7" t="s">
        <v>569</v>
      </c>
      <c r="F4" s="6"/>
      <c r="G4" s="6"/>
      <c r="H4" s="6"/>
      <c r="I4" s="6"/>
      <c r="J4" s="16" t="s">
        <v>327</v>
      </c>
      <c r="K4" s="16"/>
      <c r="L4" s="6" t="s">
        <v>497</v>
      </c>
      <c r="M4" s="6"/>
      <c r="N4" s="6"/>
      <c r="O4" s="6"/>
    </row>
    <row r="5" spans="1:15" s="1" customFormat="1" ht="24" customHeight="1">
      <c r="A5" s="5" t="s">
        <v>329</v>
      </c>
      <c r="B5" s="6" t="s">
        <v>330</v>
      </c>
      <c r="C5" s="6"/>
      <c r="D5" s="5" t="s">
        <v>331</v>
      </c>
      <c r="E5" s="6"/>
      <c r="F5" s="6"/>
      <c r="G5" s="6"/>
      <c r="H5" s="6"/>
      <c r="I5" s="6"/>
      <c r="J5" s="16" t="s">
        <v>332</v>
      </c>
      <c r="K5" s="16"/>
      <c r="L5" s="17" t="s">
        <v>570</v>
      </c>
      <c r="M5" s="17"/>
      <c r="N5" s="17"/>
      <c r="O5" s="17"/>
    </row>
    <row r="6" spans="1:15" s="1" customFormat="1" ht="24" customHeight="1">
      <c r="A6" s="5" t="s">
        <v>334</v>
      </c>
      <c r="B6" s="6">
        <v>10</v>
      </c>
      <c r="C6" s="6"/>
      <c r="D6" s="5" t="s">
        <v>335</v>
      </c>
      <c r="E6" s="6"/>
      <c r="F6" s="6"/>
      <c r="G6" s="6"/>
      <c r="H6" s="6"/>
      <c r="I6" s="6"/>
      <c r="J6" s="16" t="s">
        <v>336</v>
      </c>
      <c r="K6" s="16" t="s">
        <v>337</v>
      </c>
      <c r="L6" s="17" t="s">
        <v>571</v>
      </c>
      <c r="M6" s="17"/>
      <c r="N6" s="17"/>
      <c r="O6" s="17"/>
    </row>
    <row r="7" spans="1:15" s="1" customFormat="1" ht="24" customHeight="1">
      <c r="A7" s="8" t="s">
        <v>339</v>
      </c>
      <c r="B7" s="9" t="s">
        <v>572</v>
      </c>
      <c r="C7" s="9"/>
      <c r="D7" s="9"/>
      <c r="E7" s="9"/>
      <c r="F7" s="9"/>
      <c r="G7" s="9"/>
      <c r="H7" s="9"/>
      <c r="I7" s="9"/>
      <c r="J7" s="16" t="s">
        <v>341</v>
      </c>
      <c r="K7" s="16"/>
      <c r="L7" s="17" t="s">
        <v>342</v>
      </c>
      <c r="M7" s="17"/>
      <c r="N7" s="17"/>
      <c r="O7" s="17"/>
    </row>
    <row r="8" spans="1:15" s="1" customFormat="1" ht="24" customHeight="1">
      <c r="A8" s="8"/>
      <c r="B8" s="9"/>
      <c r="C8" s="9"/>
      <c r="D8" s="9"/>
      <c r="E8" s="9"/>
      <c r="F8" s="9"/>
      <c r="G8" s="9"/>
      <c r="H8" s="9"/>
      <c r="I8" s="9"/>
      <c r="J8" s="16" t="s">
        <v>343</v>
      </c>
      <c r="K8" s="16"/>
      <c r="L8" s="17" t="s">
        <v>342</v>
      </c>
      <c r="M8" s="17"/>
      <c r="N8" s="17"/>
      <c r="O8" s="17"/>
    </row>
    <row r="9" spans="1:15" s="1" customFormat="1" ht="24" customHeight="1">
      <c r="A9" s="8"/>
      <c r="B9" s="9"/>
      <c r="C9" s="9"/>
      <c r="D9" s="9"/>
      <c r="E9" s="9"/>
      <c r="F9" s="9"/>
      <c r="G9" s="9"/>
      <c r="H9" s="9"/>
      <c r="I9" s="9"/>
      <c r="J9" s="16" t="s">
        <v>344</v>
      </c>
      <c r="K9" s="16"/>
      <c r="L9" s="17" t="s">
        <v>342</v>
      </c>
      <c r="M9" s="17"/>
      <c r="N9" s="17"/>
      <c r="O9" s="17"/>
    </row>
    <row r="10" spans="1:15" s="1" customFormat="1" ht="24" customHeight="1">
      <c r="A10" s="8"/>
      <c r="B10" s="9"/>
      <c r="C10" s="9"/>
      <c r="D10" s="9"/>
      <c r="E10" s="9"/>
      <c r="F10" s="9"/>
      <c r="G10" s="9"/>
      <c r="H10" s="9"/>
      <c r="I10" s="9"/>
      <c r="J10" s="16" t="s">
        <v>345</v>
      </c>
      <c r="K10" s="16"/>
      <c r="L10" s="17" t="s">
        <v>342</v>
      </c>
      <c r="M10" s="17"/>
      <c r="N10" s="17"/>
      <c r="O10" s="17"/>
    </row>
    <row r="11" spans="1:15" s="1" customFormat="1" ht="24" customHeight="1">
      <c r="A11" s="10" t="s">
        <v>346</v>
      </c>
      <c r="B11" s="10" t="s">
        <v>347</v>
      </c>
      <c r="C11" s="10" t="s">
        <v>348</v>
      </c>
      <c r="D11" s="10" t="s">
        <v>306</v>
      </c>
      <c r="E11" s="10" t="s">
        <v>349</v>
      </c>
      <c r="F11" s="10" t="s">
        <v>307</v>
      </c>
      <c r="G11" s="10" t="s">
        <v>350</v>
      </c>
      <c r="H11" s="10" t="s">
        <v>351</v>
      </c>
      <c r="I11" s="10" t="s">
        <v>352</v>
      </c>
      <c r="J11" s="5"/>
      <c r="K11" s="12"/>
      <c r="L11" s="12"/>
      <c r="M11" s="12"/>
      <c r="N11" s="12"/>
      <c r="O11" s="12"/>
    </row>
    <row r="12" spans="1:15" s="1" customFormat="1" ht="24" customHeight="1">
      <c r="A12" s="11" t="s">
        <v>353</v>
      </c>
      <c r="B12" s="12" t="s">
        <v>354</v>
      </c>
      <c r="C12" s="12" t="s">
        <v>560</v>
      </c>
      <c r="D12" s="11" t="s">
        <v>320</v>
      </c>
      <c r="E12" s="11"/>
      <c r="F12" s="11" t="s">
        <v>365</v>
      </c>
      <c r="G12" s="11" t="s">
        <v>309</v>
      </c>
      <c r="H12" s="11" t="s">
        <v>357</v>
      </c>
      <c r="I12" s="11"/>
      <c r="J12" s="11"/>
      <c r="K12" s="11"/>
      <c r="L12" s="11"/>
      <c r="M12" s="11"/>
      <c r="N12" s="11"/>
      <c r="O12" s="11"/>
    </row>
    <row r="13" spans="1:15" s="1" customFormat="1" ht="24" customHeight="1">
      <c r="A13" s="11" t="s">
        <v>358</v>
      </c>
      <c r="B13" s="12" t="s">
        <v>381</v>
      </c>
      <c r="C13" s="12" t="s">
        <v>573</v>
      </c>
      <c r="D13" s="11" t="s">
        <v>383</v>
      </c>
      <c r="E13" s="11"/>
      <c r="F13" s="11" t="s">
        <v>555</v>
      </c>
      <c r="G13" s="11"/>
      <c r="H13" s="11" t="s">
        <v>362</v>
      </c>
      <c r="I13" s="11"/>
      <c r="J13" s="11"/>
      <c r="K13" s="11"/>
      <c r="L13" s="11"/>
      <c r="M13" s="11"/>
      <c r="N13" s="11"/>
      <c r="O13" s="11"/>
    </row>
    <row r="14" spans="1:15" s="1" customFormat="1" ht="24" customHeight="1">
      <c r="A14" s="11" t="s">
        <v>363</v>
      </c>
      <c r="B14" s="12" t="s">
        <v>363</v>
      </c>
      <c r="C14" s="12" t="s">
        <v>364</v>
      </c>
      <c r="D14" s="11" t="s">
        <v>320</v>
      </c>
      <c r="E14" s="11"/>
      <c r="F14" s="11" t="s">
        <v>365</v>
      </c>
      <c r="G14" s="11" t="s">
        <v>309</v>
      </c>
      <c r="H14" s="11" t="s">
        <v>366</v>
      </c>
      <c r="I14" s="11"/>
      <c r="J14" s="11"/>
      <c r="K14" s="11"/>
      <c r="L14" s="11"/>
      <c r="M14" s="11"/>
      <c r="N14" s="11"/>
      <c r="O14" s="11"/>
    </row>
    <row r="15" spans="1:15" s="1" customFormat="1" ht="24" customHeight="1">
      <c r="A15" s="11" t="s">
        <v>367</v>
      </c>
      <c r="B15" s="12" t="s">
        <v>368</v>
      </c>
      <c r="C15" s="12" t="s">
        <v>574</v>
      </c>
      <c r="D15" s="11" t="s">
        <v>310</v>
      </c>
      <c r="E15" s="11"/>
      <c r="F15" s="11" t="s">
        <v>575</v>
      </c>
      <c r="G15" s="11" t="s">
        <v>371</v>
      </c>
      <c r="H15" s="11" t="s">
        <v>362</v>
      </c>
      <c r="I15" s="11"/>
      <c r="J15" s="11"/>
      <c r="K15" s="11"/>
      <c r="L15" s="11"/>
      <c r="M15" s="11"/>
      <c r="N15" s="11"/>
      <c r="O15" s="11"/>
    </row>
    <row r="16" spans="1:15" s="1" customFormat="1" ht="24" customHeight="1">
      <c r="A16" s="13"/>
      <c r="B16" s="14"/>
      <c r="C16" s="14"/>
      <c r="D16" s="14"/>
      <c r="E16" s="15"/>
      <c r="F16" s="15"/>
      <c r="G16" s="15"/>
      <c r="H16" s="15"/>
      <c r="I16" s="15"/>
      <c r="J16" s="14"/>
      <c r="K16" s="15"/>
      <c r="L16" s="15"/>
      <c r="M16" s="15"/>
      <c r="N16" s="15"/>
      <c r="O16" s="15"/>
    </row>
  </sheetData>
  <sheetProtection/>
  <mergeCells count="24">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52"/>
  <sheetViews>
    <sheetView showGridLines="0" showZeros="0" workbookViewId="0" topLeftCell="A1">
      <selection activeCell="D6" sqref="D6:E6"/>
    </sheetView>
  </sheetViews>
  <sheetFormatPr defaultColWidth="9.16015625" defaultRowHeight="12.75" customHeight="1"/>
  <cols>
    <col min="1" max="1" width="17.5" style="0" customWidth="1"/>
    <col min="2" max="2" width="52.66015625" style="0" customWidth="1"/>
    <col min="3" max="3" width="21.5" style="200" customWidth="1"/>
    <col min="4" max="5" width="21.5" style="130" customWidth="1"/>
  </cols>
  <sheetData>
    <row r="1" spans="1:5" ht="14.25" customHeight="1">
      <c r="A1" s="178" t="s">
        <v>47</v>
      </c>
      <c r="B1" s="135"/>
      <c r="C1" s="155"/>
      <c r="D1" s="155"/>
      <c r="E1" s="155"/>
    </row>
    <row r="2" spans="1:6" ht="54" customHeight="1">
      <c r="A2" s="179" t="s">
        <v>48</v>
      </c>
      <c r="B2" s="49"/>
      <c r="C2" s="49"/>
      <c r="D2" s="49"/>
      <c r="E2" s="49"/>
      <c r="F2" s="201"/>
    </row>
    <row r="3" spans="2:5" s="180" customFormat="1" ht="23.25" customHeight="1">
      <c r="B3" s="161" t="s">
        <v>2</v>
      </c>
      <c r="C3" s="202"/>
      <c r="D3" s="202"/>
      <c r="E3" s="202"/>
    </row>
    <row r="4" spans="1:5" s="199" customFormat="1" ht="20.25" customHeight="1">
      <c r="A4" s="203" t="s">
        <v>49</v>
      </c>
      <c r="B4" s="183" t="s">
        <v>50</v>
      </c>
      <c r="C4" s="204" t="s">
        <v>51</v>
      </c>
      <c r="D4" s="205"/>
      <c r="E4" s="206"/>
    </row>
    <row r="5" spans="1:5" s="199" customFormat="1" ht="20.25" customHeight="1">
      <c r="A5" s="207"/>
      <c r="B5" s="187"/>
      <c r="C5" s="186" t="s">
        <v>52</v>
      </c>
      <c r="D5" s="186" t="s">
        <v>53</v>
      </c>
      <c r="E5" s="189" t="s">
        <v>54</v>
      </c>
    </row>
    <row r="6" spans="1:5" s="199" customFormat="1" ht="20.25" customHeight="1">
      <c r="A6" s="146"/>
      <c r="B6" s="190" t="s">
        <v>52</v>
      </c>
      <c r="C6" s="208">
        <f>D6+E6</f>
        <v>2001.0900000000001</v>
      </c>
      <c r="D6" s="209">
        <f>D7+D17+D20+D31+D38+D50</f>
        <v>959.3500000000001</v>
      </c>
      <c r="E6" s="209">
        <f>E7+E20+E35+E38+E47</f>
        <v>1041.74</v>
      </c>
    </row>
    <row r="7" spans="1:5" s="199" customFormat="1" ht="20.25" customHeight="1">
      <c r="A7" s="192" t="s">
        <v>55</v>
      </c>
      <c r="B7" s="210" t="s">
        <v>56</v>
      </c>
      <c r="C7" s="208">
        <f>D7+E7</f>
        <v>500.80999999999995</v>
      </c>
      <c r="D7" s="211">
        <v>437.59</v>
      </c>
      <c r="E7" s="211">
        <v>63.22</v>
      </c>
    </row>
    <row r="8" spans="1:5" s="199" customFormat="1" ht="20.25" customHeight="1">
      <c r="A8" s="192" t="s">
        <v>57</v>
      </c>
      <c r="B8" s="210" t="s">
        <v>58</v>
      </c>
      <c r="C8" s="208">
        <v>7.6</v>
      </c>
      <c r="D8" s="211">
        <v>7.6</v>
      </c>
      <c r="E8" s="211"/>
    </row>
    <row r="9" spans="1:5" s="199" customFormat="1" ht="20.25" customHeight="1">
      <c r="A9" s="192" t="s">
        <v>59</v>
      </c>
      <c r="B9" s="210" t="s">
        <v>60</v>
      </c>
      <c r="C9" s="208">
        <v>7.6</v>
      </c>
      <c r="D9" s="211">
        <v>7.6</v>
      </c>
      <c r="E9" s="211"/>
    </row>
    <row r="10" spans="1:5" s="199" customFormat="1" ht="20.25" customHeight="1">
      <c r="A10" s="212" t="s">
        <v>61</v>
      </c>
      <c r="B10" s="213" t="s">
        <v>62</v>
      </c>
      <c r="C10" s="208">
        <f>D10+E10</f>
        <v>433.42</v>
      </c>
      <c r="D10" s="211">
        <v>375.62</v>
      </c>
      <c r="E10" s="211">
        <v>57.8</v>
      </c>
    </row>
    <row r="11" spans="1:5" s="199" customFormat="1" ht="20.25" customHeight="1">
      <c r="A11" s="212" t="s">
        <v>63</v>
      </c>
      <c r="B11" s="151" t="s">
        <v>60</v>
      </c>
      <c r="C11" s="208">
        <f>D11+E11</f>
        <v>375.21000000000004</v>
      </c>
      <c r="D11" s="211">
        <v>317.41</v>
      </c>
      <c r="E11" s="211">
        <f>27.8+30</f>
        <v>57.8</v>
      </c>
    </row>
    <row r="12" spans="1:5" s="199" customFormat="1" ht="20.25" customHeight="1">
      <c r="A12" s="212" t="s">
        <v>64</v>
      </c>
      <c r="B12" s="151" t="s">
        <v>65</v>
      </c>
      <c r="C12" s="208">
        <v>58.21</v>
      </c>
      <c r="D12" s="211">
        <v>58.21</v>
      </c>
      <c r="E12" s="211"/>
    </row>
    <row r="13" spans="1:5" s="199" customFormat="1" ht="20.25" customHeight="1">
      <c r="A13" s="212" t="s">
        <v>66</v>
      </c>
      <c r="B13" s="213" t="s">
        <v>67</v>
      </c>
      <c r="C13" s="208">
        <v>51.28</v>
      </c>
      <c r="D13" s="211">
        <v>51.28</v>
      </c>
      <c r="E13" s="209"/>
    </row>
    <row r="14" spans="1:5" s="199" customFormat="1" ht="20.25" customHeight="1">
      <c r="A14" s="212" t="s">
        <v>68</v>
      </c>
      <c r="B14" s="213" t="s">
        <v>60</v>
      </c>
      <c r="C14" s="208">
        <v>51.28</v>
      </c>
      <c r="D14" s="211">
        <v>51.28</v>
      </c>
      <c r="E14" s="209"/>
    </row>
    <row r="15" spans="1:5" s="199" customFormat="1" ht="20.25" customHeight="1">
      <c r="A15" s="212" t="s">
        <v>69</v>
      </c>
      <c r="B15" s="151" t="s">
        <v>70</v>
      </c>
      <c r="C15" s="208">
        <v>8.51</v>
      </c>
      <c r="D15" s="211">
        <v>3.09</v>
      </c>
      <c r="E15" s="209">
        <v>5.42</v>
      </c>
    </row>
    <row r="16" spans="1:5" s="199" customFormat="1" ht="20.25" customHeight="1">
      <c r="A16" s="212" t="s">
        <v>71</v>
      </c>
      <c r="B16" s="151" t="s">
        <v>70</v>
      </c>
      <c r="C16" s="208">
        <v>8.51</v>
      </c>
      <c r="D16" s="211">
        <v>3.09</v>
      </c>
      <c r="E16" s="209">
        <v>5.42</v>
      </c>
    </row>
    <row r="17" spans="1:5" s="199" customFormat="1" ht="20.25" customHeight="1">
      <c r="A17" s="212" t="s">
        <v>72</v>
      </c>
      <c r="B17" s="151" t="s">
        <v>73</v>
      </c>
      <c r="C17" s="208">
        <v>15.87</v>
      </c>
      <c r="D17" s="211">
        <v>15.87</v>
      </c>
      <c r="E17" s="209"/>
    </row>
    <row r="18" spans="1:5" s="199" customFormat="1" ht="20.25" customHeight="1">
      <c r="A18" s="212" t="s">
        <v>74</v>
      </c>
      <c r="B18" s="213" t="s">
        <v>75</v>
      </c>
      <c r="C18" s="208">
        <v>15.87</v>
      </c>
      <c r="D18" s="211">
        <v>15.87</v>
      </c>
      <c r="E18" s="209"/>
    </row>
    <row r="19" spans="1:5" s="199" customFormat="1" ht="20.25" customHeight="1">
      <c r="A19" s="214" t="s">
        <v>76</v>
      </c>
      <c r="B19" s="213" t="s">
        <v>77</v>
      </c>
      <c r="C19" s="208">
        <v>15.87</v>
      </c>
      <c r="D19" s="211">
        <v>15.87</v>
      </c>
      <c r="E19" s="209"/>
    </row>
    <row r="20" spans="1:5" s="199" customFormat="1" ht="20.25" customHeight="1">
      <c r="A20" s="214" t="s">
        <v>78</v>
      </c>
      <c r="B20" s="213" t="s">
        <v>79</v>
      </c>
      <c r="C20" s="208">
        <v>222.65</v>
      </c>
      <c r="D20" s="211">
        <v>197.65</v>
      </c>
      <c r="E20" s="209">
        <v>25</v>
      </c>
    </row>
    <row r="21" spans="1:5" s="199" customFormat="1" ht="20.25" customHeight="1">
      <c r="A21" s="214" t="s">
        <v>80</v>
      </c>
      <c r="B21" s="213" t="s">
        <v>81</v>
      </c>
      <c r="C21" s="208">
        <v>7.89</v>
      </c>
      <c r="D21" s="211">
        <v>7.89</v>
      </c>
      <c r="E21" s="215"/>
    </row>
    <row r="22" spans="1:5" s="199" customFormat="1" ht="20.25" customHeight="1">
      <c r="A22" s="214" t="s">
        <v>82</v>
      </c>
      <c r="B22" s="151" t="s">
        <v>83</v>
      </c>
      <c r="C22" s="208">
        <v>7.89</v>
      </c>
      <c r="D22" s="211">
        <v>7.89</v>
      </c>
      <c r="E22" s="215"/>
    </row>
    <row r="23" spans="1:5" s="199" customFormat="1" ht="20.25" customHeight="1">
      <c r="A23" s="214" t="s">
        <v>84</v>
      </c>
      <c r="B23" s="213" t="s">
        <v>85</v>
      </c>
      <c r="C23" s="208">
        <v>25</v>
      </c>
      <c r="D23" s="211"/>
      <c r="E23" s="215">
        <v>25</v>
      </c>
    </row>
    <row r="24" spans="1:5" s="199" customFormat="1" ht="20.25" customHeight="1">
      <c r="A24" s="214" t="s">
        <v>86</v>
      </c>
      <c r="B24" s="216" t="s">
        <v>87</v>
      </c>
      <c r="C24" s="208">
        <v>25</v>
      </c>
      <c r="D24" s="211"/>
      <c r="E24" s="215">
        <v>25</v>
      </c>
    </row>
    <row r="25" spans="1:5" s="199" customFormat="1" ht="20.25" customHeight="1">
      <c r="A25" s="214" t="s">
        <v>88</v>
      </c>
      <c r="B25" s="216" t="s">
        <v>89</v>
      </c>
      <c r="C25" s="208">
        <v>172.66</v>
      </c>
      <c r="D25" s="211">
        <v>172.66</v>
      </c>
      <c r="E25" s="215"/>
    </row>
    <row r="26" spans="1:5" ht="20.25" customHeight="1">
      <c r="A26" s="214" t="s">
        <v>90</v>
      </c>
      <c r="B26" s="151" t="s">
        <v>91</v>
      </c>
      <c r="C26" s="208">
        <v>62.47</v>
      </c>
      <c r="D26" s="209">
        <v>62.47</v>
      </c>
      <c r="E26" s="209"/>
    </row>
    <row r="27" spans="1:5" ht="20.25" customHeight="1">
      <c r="A27" s="214" t="s">
        <v>92</v>
      </c>
      <c r="B27" s="151" t="s">
        <v>93</v>
      </c>
      <c r="C27" s="208">
        <v>24.4</v>
      </c>
      <c r="D27" s="209">
        <v>24.39</v>
      </c>
      <c r="E27" s="209"/>
    </row>
    <row r="28" spans="1:5" ht="20.25" customHeight="1">
      <c r="A28" s="214" t="s">
        <v>94</v>
      </c>
      <c r="B28" s="151" t="s">
        <v>95</v>
      </c>
      <c r="C28" s="208">
        <v>85.8</v>
      </c>
      <c r="D28" s="209">
        <v>85.8</v>
      </c>
      <c r="E28" s="209"/>
    </row>
    <row r="29" spans="1:5" ht="20.25" customHeight="1">
      <c r="A29" s="214" t="s">
        <v>96</v>
      </c>
      <c r="B29" s="151" t="s">
        <v>97</v>
      </c>
      <c r="C29" s="208">
        <v>17.1</v>
      </c>
      <c r="D29" s="209">
        <v>17.1</v>
      </c>
      <c r="E29" s="209"/>
    </row>
    <row r="30" spans="1:5" ht="20.25" customHeight="1">
      <c r="A30" s="214" t="s">
        <v>98</v>
      </c>
      <c r="B30" s="151" t="s">
        <v>65</v>
      </c>
      <c r="C30" s="208">
        <v>17.1</v>
      </c>
      <c r="D30" s="209">
        <v>17.1</v>
      </c>
      <c r="E30" s="209"/>
    </row>
    <row r="31" spans="1:5" ht="20.25" customHeight="1">
      <c r="A31" s="214" t="s">
        <v>99</v>
      </c>
      <c r="B31" s="151" t="s">
        <v>100</v>
      </c>
      <c r="C31" s="208">
        <v>35.07</v>
      </c>
      <c r="D31" s="209">
        <v>35.07</v>
      </c>
      <c r="E31" s="209"/>
    </row>
    <row r="32" spans="1:5" ht="20.25" customHeight="1">
      <c r="A32" s="214" t="s">
        <v>101</v>
      </c>
      <c r="B32" s="151" t="s">
        <v>102</v>
      </c>
      <c r="C32" s="208">
        <v>35.07</v>
      </c>
      <c r="D32" s="209">
        <v>35.07</v>
      </c>
      <c r="E32" s="209"/>
    </row>
    <row r="33" spans="1:5" ht="20.25" customHeight="1">
      <c r="A33" s="214" t="s">
        <v>103</v>
      </c>
      <c r="B33" s="151" t="s">
        <v>104</v>
      </c>
      <c r="C33" s="208">
        <v>21.4</v>
      </c>
      <c r="D33" s="209">
        <v>21.4</v>
      </c>
      <c r="E33" s="209"/>
    </row>
    <row r="34" spans="1:5" ht="20.25" customHeight="1">
      <c r="A34" s="214" t="s">
        <v>105</v>
      </c>
      <c r="B34" s="151" t="s">
        <v>106</v>
      </c>
      <c r="C34" s="208">
        <v>13.67</v>
      </c>
      <c r="D34" s="209">
        <v>13.67</v>
      </c>
      <c r="E34" s="209"/>
    </row>
    <row r="35" spans="1:5" ht="20.25" customHeight="1">
      <c r="A35" s="214" t="s">
        <v>107</v>
      </c>
      <c r="B35" s="151" t="s">
        <v>108</v>
      </c>
      <c r="C35" s="208">
        <v>40</v>
      </c>
      <c r="D35" s="209"/>
      <c r="E35" s="209">
        <v>40</v>
      </c>
    </row>
    <row r="36" spans="1:5" ht="20.25" customHeight="1">
      <c r="A36" s="214" t="s">
        <v>109</v>
      </c>
      <c r="B36" s="151" t="s">
        <v>110</v>
      </c>
      <c r="C36" s="208">
        <v>40</v>
      </c>
      <c r="D36" s="209"/>
      <c r="E36" s="209">
        <v>40</v>
      </c>
    </row>
    <row r="37" spans="1:5" ht="20.25" customHeight="1">
      <c r="A37" s="214" t="s">
        <v>111</v>
      </c>
      <c r="B37" s="151" t="s">
        <v>110</v>
      </c>
      <c r="C37" s="208">
        <v>40</v>
      </c>
      <c r="D37" s="209"/>
      <c r="E37" s="209">
        <v>40</v>
      </c>
    </row>
    <row r="38" spans="1:5" ht="20.25" customHeight="1">
      <c r="A38" s="214" t="s">
        <v>112</v>
      </c>
      <c r="B38" s="151" t="s">
        <v>113</v>
      </c>
      <c r="C38" s="208">
        <f>D38+E38</f>
        <v>1130.8500000000001</v>
      </c>
      <c r="D38" s="209">
        <v>222.33</v>
      </c>
      <c r="E38" s="209">
        <f>E39+E41+E45</f>
        <v>908.5200000000001</v>
      </c>
    </row>
    <row r="39" spans="1:5" ht="20.25" customHeight="1">
      <c r="A39" s="214" t="s">
        <v>114</v>
      </c>
      <c r="B39" s="151" t="s">
        <v>115</v>
      </c>
      <c r="C39" s="208">
        <v>234.56</v>
      </c>
      <c r="D39" s="209">
        <v>222.33</v>
      </c>
      <c r="E39" s="209">
        <v>12.23</v>
      </c>
    </row>
    <row r="40" spans="1:5" ht="20.25" customHeight="1">
      <c r="A40" s="214" t="s">
        <v>116</v>
      </c>
      <c r="B40" s="151" t="s">
        <v>65</v>
      </c>
      <c r="C40" s="208">
        <v>234.56</v>
      </c>
      <c r="D40" s="209">
        <v>222.33</v>
      </c>
      <c r="E40" s="209">
        <v>12.23</v>
      </c>
    </row>
    <row r="41" spans="1:5" ht="20.25" customHeight="1">
      <c r="A41" s="214" t="s">
        <v>117</v>
      </c>
      <c r="B41" s="151" t="s">
        <v>118</v>
      </c>
      <c r="C41" s="208">
        <v>677.2</v>
      </c>
      <c r="D41" s="209"/>
      <c r="E41" s="209">
        <f>SUM(E42:E44)</f>
        <v>677.2</v>
      </c>
    </row>
    <row r="42" spans="1:5" ht="20.25" customHeight="1">
      <c r="A42" s="214">
        <v>2130504</v>
      </c>
      <c r="B42" s="151" t="s">
        <v>119</v>
      </c>
      <c r="C42" s="208">
        <v>50</v>
      </c>
      <c r="D42" s="209"/>
      <c r="E42" s="209">
        <v>50</v>
      </c>
    </row>
    <row r="43" spans="1:5" ht="20.25" customHeight="1">
      <c r="A43" s="214">
        <v>2130505</v>
      </c>
      <c r="B43" s="151" t="s">
        <v>120</v>
      </c>
      <c r="C43" s="208">
        <v>585</v>
      </c>
      <c r="D43" s="209"/>
      <c r="E43" s="209">
        <v>585</v>
      </c>
    </row>
    <row r="44" spans="1:5" ht="20.25" customHeight="1">
      <c r="A44" s="214" t="s">
        <v>121</v>
      </c>
      <c r="B44" s="151" t="s">
        <v>122</v>
      </c>
      <c r="C44" s="208">
        <v>42.2</v>
      </c>
      <c r="D44" s="209"/>
      <c r="E44" s="209">
        <f>31.2+11</f>
        <v>42.2</v>
      </c>
    </row>
    <row r="45" spans="1:5" ht="20.25" customHeight="1">
      <c r="A45" s="214" t="s">
        <v>123</v>
      </c>
      <c r="B45" s="151" t="s">
        <v>124</v>
      </c>
      <c r="C45" s="208">
        <v>219.09</v>
      </c>
      <c r="D45" s="209"/>
      <c r="E45" s="209">
        <v>219.09</v>
      </c>
    </row>
    <row r="46" spans="1:5" ht="20.25" customHeight="1">
      <c r="A46" s="214" t="s">
        <v>125</v>
      </c>
      <c r="B46" s="151" t="s">
        <v>126</v>
      </c>
      <c r="C46" s="208">
        <v>219.09</v>
      </c>
      <c r="D46" s="209"/>
      <c r="E46" s="209">
        <v>219.09</v>
      </c>
    </row>
    <row r="47" spans="1:5" ht="20.25" customHeight="1">
      <c r="A47" s="214">
        <v>214</v>
      </c>
      <c r="B47" s="151" t="s">
        <v>127</v>
      </c>
      <c r="C47" s="208">
        <v>5</v>
      </c>
      <c r="D47" s="217"/>
      <c r="E47" s="209">
        <v>5</v>
      </c>
    </row>
    <row r="48" spans="1:5" ht="20.25" customHeight="1">
      <c r="A48" s="214">
        <v>21401</v>
      </c>
      <c r="B48" s="151" t="s">
        <v>128</v>
      </c>
      <c r="C48" s="208">
        <v>5</v>
      </c>
      <c r="D48" s="217"/>
      <c r="E48" s="209">
        <v>5</v>
      </c>
    </row>
    <row r="49" spans="1:5" ht="20.25" customHeight="1">
      <c r="A49" s="214">
        <v>2140136</v>
      </c>
      <c r="B49" s="151" t="s">
        <v>129</v>
      </c>
      <c r="C49" s="208">
        <v>5</v>
      </c>
      <c r="D49" s="217"/>
      <c r="E49" s="209">
        <v>5</v>
      </c>
    </row>
    <row r="50" spans="1:5" ht="20.25" customHeight="1">
      <c r="A50" s="214" t="s">
        <v>130</v>
      </c>
      <c r="B50" s="151" t="s">
        <v>131</v>
      </c>
      <c r="C50" s="208">
        <v>50.84</v>
      </c>
      <c r="D50" s="209">
        <v>50.84</v>
      </c>
      <c r="E50" s="209"/>
    </row>
    <row r="51" spans="1:5" ht="20.25" customHeight="1">
      <c r="A51" s="214" t="s">
        <v>132</v>
      </c>
      <c r="B51" s="151" t="s">
        <v>133</v>
      </c>
      <c r="C51" s="208">
        <v>50.84</v>
      </c>
      <c r="D51" s="209">
        <v>50.84</v>
      </c>
      <c r="E51" s="209"/>
    </row>
    <row r="52" spans="1:5" ht="20.25" customHeight="1">
      <c r="A52" s="214" t="s">
        <v>134</v>
      </c>
      <c r="B52" s="151" t="s">
        <v>135</v>
      </c>
      <c r="C52" s="208">
        <v>50.84</v>
      </c>
      <c r="D52" s="209">
        <v>50.84</v>
      </c>
      <c r="E52" s="209"/>
    </row>
  </sheetData>
  <sheetProtection/>
  <autoFilter ref="A5:F52"/>
  <mergeCells count="6">
    <mergeCell ref="A1:E1"/>
    <mergeCell ref="A2:E2"/>
    <mergeCell ref="B3:E3"/>
    <mergeCell ref="C4:E4"/>
    <mergeCell ref="A4:A5"/>
    <mergeCell ref="B4:B5"/>
  </mergeCells>
  <printOptions horizontalCentered="1"/>
  <pageMargins left="0.47" right="0.37" top="0.45999999999999996" bottom="0.36" header="0.41" footer="0.25"/>
  <pageSetup horizontalDpi="600" verticalDpi="600" orientation="landscape" paperSize="9"/>
  <legacyDrawing r:id="rId2"/>
</worksheet>
</file>

<file path=xl/worksheets/sheet5.xml><?xml version="1.0" encoding="utf-8"?>
<worksheet xmlns="http://schemas.openxmlformats.org/spreadsheetml/2006/main" xmlns:r="http://schemas.openxmlformats.org/officeDocument/2006/relationships">
  <dimension ref="A1:F36"/>
  <sheetViews>
    <sheetView workbookViewId="0" topLeftCell="A3">
      <selection activeCell="F16" sqref="F16"/>
    </sheetView>
  </sheetViews>
  <sheetFormatPr defaultColWidth="9.33203125" defaultRowHeight="11.25"/>
  <cols>
    <col min="1" max="1" width="7.83203125" style="0" customWidth="1"/>
    <col min="2" max="2" width="22.83203125" style="0" customWidth="1"/>
    <col min="3" max="3" width="55.83203125" style="0" customWidth="1"/>
    <col min="4" max="4" width="10.33203125" style="0" customWidth="1"/>
    <col min="5" max="5" width="18.66015625" style="0" customWidth="1"/>
    <col min="6" max="6" width="16.33203125" style="0" customWidth="1"/>
  </cols>
  <sheetData>
    <row r="1" spans="1:4" ht="18">
      <c r="A1" s="178" t="s">
        <v>136</v>
      </c>
      <c r="B1" s="135"/>
      <c r="C1" s="135"/>
      <c r="D1" s="135"/>
    </row>
    <row r="2" spans="1:6" ht="94.5" customHeight="1">
      <c r="A2" s="179" t="s">
        <v>137</v>
      </c>
      <c r="B2" s="179"/>
      <c r="C2" s="179"/>
      <c r="D2" s="179"/>
      <c r="E2" s="179"/>
      <c r="F2" s="179"/>
    </row>
    <row r="3" spans="1:6" ht="18.75">
      <c r="A3" s="180"/>
      <c r="B3" s="180"/>
      <c r="C3" s="161" t="s">
        <v>2</v>
      </c>
      <c r="D3" s="161"/>
      <c r="E3" s="161"/>
      <c r="F3" s="161"/>
    </row>
    <row r="4" spans="1:6" ht="18.75" customHeight="1">
      <c r="A4" s="181" t="s">
        <v>49</v>
      </c>
      <c r="B4" s="182"/>
      <c r="C4" s="183" t="s">
        <v>138</v>
      </c>
      <c r="D4" s="182" t="s">
        <v>139</v>
      </c>
      <c r="E4" s="182"/>
      <c r="F4" s="184"/>
    </row>
    <row r="5" spans="1:6" ht="23.25" customHeight="1">
      <c r="A5" s="185" t="s">
        <v>140</v>
      </c>
      <c r="B5" s="186" t="s">
        <v>141</v>
      </c>
      <c r="C5" s="187"/>
      <c r="D5" s="188" t="s">
        <v>52</v>
      </c>
      <c r="E5" s="186" t="s">
        <v>142</v>
      </c>
      <c r="F5" s="189" t="s">
        <v>143</v>
      </c>
    </row>
    <row r="6" spans="1:6" ht="14.25">
      <c r="A6" s="146">
        <v>301</v>
      </c>
      <c r="B6" s="190"/>
      <c r="C6" s="191" t="s">
        <v>144</v>
      </c>
      <c r="D6" s="64">
        <v>799.79</v>
      </c>
      <c r="E6" s="64">
        <v>799.79</v>
      </c>
      <c r="F6" s="64">
        <f>SUM(F7:F13)</f>
        <v>0</v>
      </c>
    </row>
    <row r="7" spans="1:6" ht="14.25">
      <c r="A7" s="192"/>
      <c r="B7" s="193" t="s">
        <v>145</v>
      </c>
      <c r="C7" s="194" t="s">
        <v>146</v>
      </c>
      <c r="D7" s="64">
        <v>158.46</v>
      </c>
      <c r="E7" s="64">
        <v>158.46</v>
      </c>
      <c r="F7" s="195"/>
    </row>
    <row r="8" spans="1:6" ht="14.25">
      <c r="A8" s="192"/>
      <c r="B8" s="193" t="s">
        <v>147</v>
      </c>
      <c r="C8" s="194" t="s">
        <v>148</v>
      </c>
      <c r="D8" s="64">
        <v>105.61</v>
      </c>
      <c r="E8" s="64">
        <v>105.61</v>
      </c>
      <c r="F8" s="195"/>
    </row>
    <row r="9" spans="1:6" ht="14.25">
      <c r="A9" s="192"/>
      <c r="B9" s="193" t="s">
        <v>149</v>
      </c>
      <c r="C9" s="194" t="s">
        <v>150</v>
      </c>
      <c r="D9" s="64">
        <v>145.65</v>
      </c>
      <c r="E9" s="64">
        <v>145.65</v>
      </c>
      <c r="F9" s="195"/>
    </row>
    <row r="10" spans="1:6" ht="14.25">
      <c r="A10" s="192"/>
      <c r="B10" s="193" t="s">
        <v>151</v>
      </c>
      <c r="C10" s="194" t="s">
        <v>152</v>
      </c>
      <c r="D10" s="64">
        <v>216.38</v>
      </c>
      <c r="E10" s="64">
        <v>216.38</v>
      </c>
      <c r="F10" s="195"/>
    </row>
    <row r="11" spans="1:6" ht="14.25">
      <c r="A11" s="192"/>
      <c r="B11" s="193" t="s">
        <v>153</v>
      </c>
      <c r="C11" s="194" t="s">
        <v>154</v>
      </c>
      <c r="D11" s="64">
        <v>62.47</v>
      </c>
      <c r="E11" s="64">
        <v>62.47</v>
      </c>
      <c r="F11" s="195"/>
    </row>
    <row r="12" spans="1:6" ht="14.25">
      <c r="A12" s="192"/>
      <c r="B12" s="193" t="s">
        <v>155</v>
      </c>
      <c r="C12" s="194" t="s">
        <v>156</v>
      </c>
      <c r="D12" s="64">
        <v>24.4</v>
      </c>
      <c r="E12" s="64">
        <v>24.4</v>
      </c>
      <c r="F12" s="195"/>
    </row>
    <row r="13" spans="1:6" ht="14.25">
      <c r="A13" s="146"/>
      <c r="B13" s="193" t="s">
        <v>157</v>
      </c>
      <c r="C13" s="194" t="s">
        <v>158</v>
      </c>
      <c r="D13" s="64">
        <v>30.49</v>
      </c>
      <c r="E13" s="64">
        <v>30.49</v>
      </c>
      <c r="F13" s="195"/>
    </row>
    <row r="14" spans="1:6" ht="14.25">
      <c r="A14" s="146"/>
      <c r="B14" s="193" t="s">
        <v>159</v>
      </c>
      <c r="C14" s="194" t="s">
        <v>160</v>
      </c>
      <c r="D14" s="64">
        <v>5.49</v>
      </c>
      <c r="E14" s="64">
        <v>5.49</v>
      </c>
      <c r="F14" s="64"/>
    </row>
    <row r="15" spans="1:6" ht="14.25">
      <c r="A15" s="146"/>
      <c r="B15" s="193" t="s">
        <v>161</v>
      </c>
      <c r="C15" s="194" t="s">
        <v>162</v>
      </c>
      <c r="D15">
        <v>50.84</v>
      </c>
      <c r="E15">
        <v>50.84</v>
      </c>
      <c r="F15" s="64"/>
    </row>
    <row r="16" spans="1:6" ht="14.25">
      <c r="A16" s="192">
        <v>302</v>
      </c>
      <c r="B16" s="196"/>
      <c r="C16" s="197" t="s">
        <v>163</v>
      </c>
      <c r="D16" s="64">
        <f>SUM(E16:F16)</f>
        <v>63.42000000000001</v>
      </c>
      <c r="E16" s="64">
        <f>SUM(E17:E27)</f>
        <v>16.08</v>
      </c>
      <c r="F16" s="64">
        <f>SUM(F17:F27)</f>
        <v>47.34000000000001</v>
      </c>
    </row>
    <row r="17" spans="1:6" ht="14.25">
      <c r="A17" s="146"/>
      <c r="B17" s="196" t="s">
        <v>164</v>
      </c>
      <c r="C17" s="198" t="s">
        <v>165</v>
      </c>
      <c r="D17" s="64">
        <v>13.39</v>
      </c>
      <c r="E17" s="64"/>
      <c r="F17" s="64">
        <v>13.39</v>
      </c>
    </row>
    <row r="18" spans="1:6" ht="14.25">
      <c r="A18" s="146"/>
      <c r="B18" s="196" t="s">
        <v>166</v>
      </c>
      <c r="C18" s="198" t="s">
        <v>167</v>
      </c>
      <c r="D18" s="64">
        <v>0.6</v>
      </c>
      <c r="E18" s="64"/>
      <c r="F18" s="64">
        <v>0.6</v>
      </c>
    </row>
    <row r="19" spans="1:6" ht="14.25">
      <c r="A19" s="146"/>
      <c r="B19" s="196" t="s">
        <v>168</v>
      </c>
      <c r="C19" s="198" t="s">
        <v>169</v>
      </c>
      <c r="D19" s="64">
        <v>2</v>
      </c>
      <c r="E19" s="64"/>
      <c r="F19" s="64">
        <v>2</v>
      </c>
    </row>
    <row r="20" spans="1:6" ht="14.25">
      <c r="A20" s="146"/>
      <c r="B20" s="196" t="s">
        <v>170</v>
      </c>
      <c r="C20" s="198" t="s">
        <v>171</v>
      </c>
      <c r="D20" s="64">
        <v>1</v>
      </c>
      <c r="E20" s="64"/>
      <c r="F20" s="64">
        <v>1</v>
      </c>
    </row>
    <row r="21" spans="1:6" ht="14.25">
      <c r="A21" s="146"/>
      <c r="B21" s="196" t="s">
        <v>172</v>
      </c>
      <c r="C21" s="198" t="s">
        <v>173</v>
      </c>
      <c r="D21" s="64">
        <v>1</v>
      </c>
      <c r="E21" s="64"/>
      <c r="F21" s="64">
        <v>1</v>
      </c>
    </row>
    <row r="22" spans="1:6" ht="14.25">
      <c r="A22" s="146"/>
      <c r="B22" s="196" t="s">
        <v>174</v>
      </c>
      <c r="C22" s="198" t="s">
        <v>175</v>
      </c>
      <c r="D22" s="64">
        <v>4.8</v>
      </c>
      <c r="E22" s="64"/>
      <c r="F22" s="64">
        <v>4.8</v>
      </c>
    </row>
    <row r="23" spans="1:6" ht="14.25">
      <c r="A23" s="146"/>
      <c r="B23" s="196" t="s">
        <v>176</v>
      </c>
      <c r="C23" s="198" t="s">
        <v>177</v>
      </c>
      <c r="D23" s="64">
        <v>8.47</v>
      </c>
      <c r="E23" s="64"/>
      <c r="F23" s="64">
        <v>8.47</v>
      </c>
    </row>
    <row r="24" spans="1:6" ht="14.25">
      <c r="A24" s="146"/>
      <c r="B24" s="196" t="s">
        <v>178</v>
      </c>
      <c r="C24" s="198" t="s">
        <v>179</v>
      </c>
      <c r="D24" s="64">
        <v>3.09</v>
      </c>
      <c r="E24" s="64"/>
      <c r="F24" s="64">
        <v>3.09</v>
      </c>
    </row>
    <row r="25" spans="1:6" ht="14.25">
      <c r="A25" s="146"/>
      <c r="B25" s="196" t="s">
        <v>180</v>
      </c>
      <c r="C25" s="198" t="s">
        <v>181</v>
      </c>
      <c r="D25" s="64">
        <v>5.7</v>
      </c>
      <c r="E25" s="64"/>
      <c r="F25" s="64">
        <v>5.7</v>
      </c>
    </row>
    <row r="26" spans="1:6" ht="14.25">
      <c r="A26" s="146"/>
      <c r="B26" s="196" t="s">
        <v>182</v>
      </c>
      <c r="C26" s="198" t="s">
        <v>183</v>
      </c>
      <c r="D26" s="64">
        <v>16.08</v>
      </c>
      <c r="E26" s="64">
        <v>16.08</v>
      </c>
      <c r="F26" s="64"/>
    </row>
    <row r="27" spans="1:6" ht="14.25">
      <c r="A27" s="146"/>
      <c r="B27" s="196" t="s">
        <v>184</v>
      </c>
      <c r="C27" s="198" t="s">
        <v>185</v>
      </c>
      <c r="D27" s="64">
        <v>7.29</v>
      </c>
      <c r="E27" s="64"/>
      <c r="F27" s="64">
        <v>7.29</v>
      </c>
    </row>
    <row r="28" spans="1:6" ht="14.25">
      <c r="A28" s="192">
        <v>303</v>
      </c>
      <c r="B28" s="196"/>
      <c r="C28" s="197" t="s">
        <v>186</v>
      </c>
      <c r="D28" s="64">
        <v>96.14</v>
      </c>
      <c r="E28" s="64">
        <v>96.14</v>
      </c>
      <c r="F28" s="64"/>
    </row>
    <row r="29" spans="1:6" ht="14.25">
      <c r="A29" s="192"/>
      <c r="B29" s="196" t="s">
        <v>187</v>
      </c>
      <c r="C29" s="198" t="s">
        <v>188</v>
      </c>
      <c r="D29" s="64">
        <v>17.94</v>
      </c>
      <c r="E29" s="64">
        <v>17.94</v>
      </c>
      <c r="F29" s="64"/>
    </row>
    <row r="30" spans="1:6" ht="15" customHeight="1">
      <c r="A30" s="62"/>
      <c r="B30" s="196" t="s">
        <v>189</v>
      </c>
      <c r="C30" s="198" t="s">
        <v>190</v>
      </c>
      <c r="D30" s="64"/>
      <c r="E30" s="64"/>
      <c r="F30" s="64"/>
    </row>
    <row r="31" spans="1:6" ht="14.25">
      <c r="A31" s="62"/>
      <c r="B31" s="196" t="s">
        <v>191</v>
      </c>
      <c r="C31" s="198" t="s">
        <v>192</v>
      </c>
      <c r="D31" s="64"/>
      <c r="E31" s="64"/>
      <c r="F31" s="64"/>
    </row>
    <row r="32" spans="1:6" ht="14.25">
      <c r="A32" s="64"/>
      <c r="B32" s="196" t="s">
        <v>193</v>
      </c>
      <c r="C32" s="198" t="s">
        <v>194</v>
      </c>
      <c r="D32" s="64"/>
      <c r="E32" s="64"/>
      <c r="F32" s="64"/>
    </row>
    <row r="33" spans="1:6" ht="14.25">
      <c r="A33" s="64"/>
      <c r="B33" s="196" t="s">
        <v>195</v>
      </c>
      <c r="C33" s="198" t="s">
        <v>196</v>
      </c>
      <c r="D33" s="64"/>
      <c r="E33" s="64"/>
      <c r="F33" s="64"/>
    </row>
    <row r="34" spans="1:6" ht="14.25">
      <c r="A34" s="64"/>
      <c r="B34" s="196" t="s">
        <v>197</v>
      </c>
      <c r="C34" s="198" t="s">
        <v>198</v>
      </c>
      <c r="D34" s="64"/>
      <c r="E34" s="64"/>
      <c r="F34" s="64"/>
    </row>
    <row r="35" spans="1:6" ht="14.25">
      <c r="A35" s="64"/>
      <c r="B35" s="196" t="s">
        <v>199</v>
      </c>
      <c r="C35" s="198" t="s">
        <v>200</v>
      </c>
      <c r="D35" s="64">
        <v>78.2</v>
      </c>
      <c r="E35" s="64">
        <v>78.2</v>
      </c>
      <c r="F35" s="64"/>
    </row>
    <row r="36" ht="11.25">
      <c r="A36" s="92" t="s">
        <v>201</v>
      </c>
    </row>
  </sheetData>
  <sheetProtection/>
  <mergeCells count="6">
    <mergeCell ref="A1:D1"/>
    <mergeCell ref="A2:F2"/>
    <mergeCell ref="C3:F3"/>
    <mergeCell ref="A4:B4"/>
    <mergeCell ref="D4:F4"/>
    <mergeCell ref="C4:C5"/>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G7"/>
  <sheetViews>
    <sheetView workbookViewId="0" topLeftCell="A1">
      <selection activeCell="D6" sqref="D6"/>
    </sheetView>
  </sheetViews>
  <sheetFormatPr defaultColWidth="9.33203125" defaultRowHeight="11.25"/>
  <cols>
    <col min="1" max="1" width="42.83203125" style="0" customWidth="1"/>
    <col min="2" max="2" width="30.83203125" style="0" customWidth="1"/>
    <col min="3" max="3" width="25.66015625" style="0" customWidth="1"/>
    <col min="4" max="4" width="14.83203125" style="0" customWidth="1"/>
    <col min="5" max="5" width="14" style="0" customWidth="1"/>
    <col min="6" max="6" width="20.16015625" style="0" customWidth="1"/>
  </cols>
  <sheetData>
    <row r="1" spans="1:2" s="157" customFormat="1" ht="24" customHeight="1">
      <c r="A1" s="37" t="s">
        <v>202</v>
      </c>
      <c r="B1" s="37"/>
    </row>
    <row r="2" spans="1:6" ht="69" customHeight="1">
      <c r="A2" s="159" t="s">
        <v>203</v>
      </c>
      <c r="B2" s="159"/>
      <c r="C2" s="159"/>
      <c r="D2" s="159"/>
      <c r="E2" s="159"/>
      <c r="F2" s="159"/>
    </row>
    <row r="3" spans="1:6" s="158" customFormat="1" ht="19.5" customHeight="1">
      <c r="A3" s="160"/>
      <c r="F3" s="161" t="s">
        <v>2</v>
      </c>
    </row>
    <row r="4" spans="1:7" ht="42" customHeight="1">
      <c r="A4" s="162" t="s">
        <v>51</v>
      </c>
      <c r="B4" s="162"/>
      <c r="C4" s="162"/>
      <c r="D4" s="162"/>
      <c r="E4" s="162"/>
      <c r="F4" s="162"/>
      <c r="G4" s="163"/>
    </row>
    <row r="5" spans="1:7" ht="42" customHeight="1">
      <c r="A5" s="164" t="s">
        <v>52</v>
      </c>
      <c r="B5" s="165" t="s">
        <v>204</v>
      </c>
      <c r="C5" s="166" t="s">
        <v>205</v>
      </c>
      <c r="D5" s="166"/>
      <c r="E5" s="167"/>
      <c r="F5" s="166" t="s">
        <v>206</v>
      </c>
      <c r="G5" s="163"/>
    </row>
    <row r="6" spans="1:7" ht="42" customHeight="1">
      <c r="A6" s="168"/>
      <c r="B6" s="169"/>
      <c r="C6" s="170" t="s">
        <v>9</v>
      </c>
      <c r="D6" s="171" t="s">
        <v>207</v>
      </c>
      <c r="E6" s="172" t="s">
        <v>208</v>
      </c>
      <c r="F6" s="173"/>
      <c r="G6" s="163"/>
    </row>
    <row r="7" spans="1:7" ht="42" customHeight="1">
      <c r="A7" s="174">
        <v>10.5</v>
      </c>
      <c r="B7" s="175"/>
      <c r="C7" s="176">
        <v>5.7</v>
      </c>
      <c r="D7" s="177"/>
      <c r="E7" s="174">
        <v>5.7</v>
      </c>
      <c r="F7" s="175">
        <v>4.8</v>
      </c>
      <c r="G7" s="163"/>
    </row>
    <row r="8" ht="20.25" customHeight="1"/>
    <row r="9" ht="20.25" customHeight="1"/>
    <row r="10" ht="20.25" customHeight="1"/>
    <row r="11" ht="20.25" customHeight="1"/>
    <row r="12" ht="20.25" customHeight="1"/>
    <row r="13" ht="20.25" customHeight="1"/>
    <row r="14" ht="20.25" customHeight="1"/>
  </sheetData>
  <sheetProtection/>
  <mergeCells count="7">
    <mergeCell ref="A1:B1"/>
    <mergeCell ref="A2:F2"/>
    <mergeCell ref="A4:F4"/>
    <mergeCell ref="C5:E5"/>
    <mergeCell ref="A5:A6"/>
    <mergeCell ref="B5:B6"/>
    <mergeCell ref="F5:F6"/>
  </mergeCells>
  <printOptions horizontalCentered="1"/>
  <pageMargins left="0.71" right="0.71"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13"/>
  <sheetViews>
    <sheetView workbookViewId="0" topLeftCell="A1">
      <selection activeCell="C18" sqref="C18"/>
    </sheetView>
  </sheetViews>
  <sheetFormatPr defaultColWidth="9.33203125" defaultRowHeight="11.25"/>
  <cols>
    <col min="1" max="1" width="21" style="132" customWidth="1"/>
    <col min="2" max="2" width="55.16015625" style="132" customWidth="1"/>
    <col min="3" max="3" width="21.16015625" style="133" customWidth="1"/>
    <col min="4" max="4" width="18.33203125" style="133" customWidth="1"/>
    <col min="5" max="5" width="19.16015625" style="133" customWidth="1"/>
    <col min="6" max="16384" width="9.33203125" style="132" customWidth="1"/>
  </cols>
  <sheetData>
    <row r="1" spans="1:7" ht="18.75">
      <c r="A1" s="134" t="s">
        <v>209</v>
      </c>
      <c r="B1" s="134"/>
      <c r="C1" s="134"/>
      <c r="D1" s="134"/>
      <c r="E1" s="134"/>
      <c r="F1" s="135"/>
      <c r="G1" s="135"/>
    </row>
    <row r="2" spans="1:5" ht="22.5">
      <c r="A2" s="136" t="s">
        <v>210</v>
      </c>
      <c r="B2" s="136"/>
      <c r="C2" s="136"/>
      <c r="D2" s="136"/>
      <c r="E2" s="136"/>
    </row>
    <row r="3" spans="2:5" ht="15">
      <c r="B3" s="137"/>
      <c r="D3" s="138" t="s">
        <v>2</v>
      </c>
      <c r="E3" s="138"/>
    </row>
    <row r="4" spans="1:5" ht="20.25" customHeight="1">
      <c r="A4" s="139" t="s">
        <v>49</v>
      </c>
      <c r="B4" s="140" t="s">
        <v>50</v>
      </c>
      <c r="C4" s="140" t="s">
        <v>211</v>
      </c>
      <c r="D4" s="140"/>
      <c r="E4" s="141"/>
    </row>
    <row r="5" spans="1:5" ht="20.25" customHeight="1">
      <c r="A5" s="142"/>
      <c r="B5" s="143"/>
      <c r="C5" s="143" t="s">
        <v>52</v>
      </c>
      <c r="D5" s="144" t="s">
        <v>53</v>
      </c>
      <c r="E5" s="145" t="s">
        <v>54</v>
      </c>
    </row>
    <row r="6" spans="1:5" ht="20.25" customHeight="1">
      <c r="A6" s="146"/>
      <c r="B6" s="147" t="s">
        <v>52</v>
      </c>
      <c r="C6" s="147">
        <f>D6+E6</f>
        <v>42.38</v>
      </c>
      <c r="D6" s="148"/>
      <c r="E6" s="149">
        <v>42.38</v>
      </c>
    </row>
    <row r="7" spans="1:5" ht="20.25" customHeight="1">
      <c r="A7" s="150">
        <v>212</v>
      </c>
      <c r="B7" s="151" t="s">
        <v>212</v>
      </c>
      <c r="C7" s="147">
        <f>D7+E7</f>
        <v>42.38</v>
      </c>
      <c r="D7" s="152"/>
      <c r="E7" s="153">
        <v>42.38</v>
      </c>
    </row>
    <row r="8" spans="1:5" ht="20.25" customHeight="1">
      <c r="A8" s="150">
        <v>21208</v>
      </c>
      <c r="B8" s="151" t="s">
        <v>213</v>
      </c>
      <c r="C8" s="147">
        <f>D8+E8</f>
        <v>42.38</v>
      </c>
      <c r="D8" s="152"/>
      <c r="E8" s="153">
        <v>42.38</v>
      </c>
    </row>
    <row r="9" spans="1:5" ht="20.25" customHeight="1">
      <c r="A9" s="154">
        <v>2120899</v>
      </c>
      <c r="B9" s="151" t="s">
        <v>214</v>
      </c>
      <c r="C9" s="147">
        <f>D9+E9</f>
        <v>42.38</v>
      </c>
      <c r="D9" s="152"/>
      <c r="E9" s="153">
        <v>42.38</v>
      </c>
    </row>
    <row r="10" spans="2:4" ht="18.75">
      <c r="B10" s="137"/>
      <c r="D10" s="155"/>
    </row>
    <row r="13" spans="2:5" s="131" customFormat="1" ht="14.25">
      <c r="B13" s="132"/>
      <c r="C13" s="133"/>
      <c r="D13" s="133"/>
      <c r="E13" s="156"/>
    </row>
    <row r="31" ht="14.25" hidden="1"/>
    <row r="32" ht="14.25" hidden="1"/>
    <row r="41" ht="14.25" hidden="1"/>
    <row r="42" ht="14.25" hidden="1"/>
    <row r="43" ht="14.25" hidden="1"/>
    <row r="44" ht="14.25" hidden="1"/>
  </sheetData>
  <sheetProtection/>
  <mergeCells count="6">
    <mergeCell ref="A1:E1"/>
    <mergeCell ref="A2:E2"/>
    <mergeCell ref="D3:E3"/>
    <mergeCell ref="C4:E4"/>
    <mergeCell ref="A4:A5"/>
    <mergeCell ref="B4:B5"/>
  </mergeCells>
  <conditionalFormatting sqref="B3:C6 D3 F1:IV6 D5:E6 B7:IV65536">
    <cfRule type="expression" priority="1" dxfId="0" stopIfTrue="1">
      <formula>含公式的单元格</formula>
    </cfRule>
  </conditionalFormatting>
  <printOptions horizontalCentered="1"/>
  <pageMargins left="0.71" right="0.71" top="0.43000000000000005" bottom="0.27" header="0.31" footer="0.2"/>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workbookViewId="0" topLeftCell="A2">
      <selection activeCell="D6" sqref="D6:D26"/>
    </sheetView>
  </sheetViews>
  <sheetFormatPr defaultColWidth="9.33203125" defaultRowHeight="11.25"/>
  <cols>
    <col min="1" max="1" width="34.83203125" style="0" customWidth="1"/>
    <col min="2" max="2" width="20.33203125" style="0" customWidth="1"/>
    <col min="3" max="3" width="31.33203125" style="0" customWidth="1"/>
    <col min="4" max="4" width="19.66015625" style="0" customWidth="1"/>
  </cols>
  <sheetData>
    <row r="1" ht="13.5">
      <c r="A1" s="101" t="s">
        <v>215</v>
      </c>
    </row>
    <row r="2" spans="1:4" ht="26.25">
      <c r="A2" s="49" t="s">
        <v>216</v>
      </c>
      <c r="B2" s="49"/>
      <c r="C2" s="49"/>
      <c r="D2" s="49"/>
    </row>
    <row r="3" spans="1:4" ht="11.25">
      <c r="A3" s="102"/>
      <c r="B3" s="102"/>
      <c r="C3" s="102"/>
      <c r="D3" s="103" t="s">
        <v>2</v>
      </c>
    </row>
    <row r="4" spans="1:4" ht="15.75" customHeight="1">
      <c r="A4" s="104" t="s">
        <v>217</v>
      </c>
      <c r="B4" s="105"/>
      <c r="C4" s="106" t="s">
        <v>218</v>
      </c>
      <c r="D4" s="107"/>
    </row>
    <row r="5" spans="1:4" ht="15.75" customHeight="1">
      <c r="A5" s="108" t="s">
        <v>219</v>
      </c>
      <c r="B5" s="56" t="s">
        <v>6</v>
      </c>
      <c r="C5" s="56" t="s">
        <v>220</v>
      </c>
      <c r="D5" s="109" t="s">
        <v>6</v>
      </c>
    </row>
    <row r="6" spans="1:4" ht="15.75" customHeight="1">
      <c r="A6" s="110" t="s">
        <v>221</v>
      </c>
      <c r="B6" s="60">
        <v>2001.09</v>
      </c>
      <c r="C6" s="111" t="s">
        <v>222</v>
      </c>
      <c r="D6" s="112">
        <v>500.81</v>
      </c>
    </row>
    <row r="7" spans="1:4" ht="15.75" customHeight="1">
      <c r="A7" s="110" t="s">
        <v>223</v>
      </c>
      <c r="B7" s="60">
        <v>42.38</v>
      </c>
      <c r="C7" s="111" t="s">
        <v>224</v>
      </c>
      <c r="D7" s="112"/>
    </row>
    <row r="8" spans="1:4" ht="15.75" customHeight="1">
      <c r="A8" s="110" t="s">
        <v>225</v>
      </c>
      <c r="C8" s="111" t="s">
        <v>226</v>
      </c>
      <c r="D8" s="112"/>
    </row>
    <row r="9" spans="1:4" ht="15.75" customHeight="1">
      <c r="A9" s="110" t="s">
        <v>227</v>
      </c>
      <c r="B9" s="60"/>
      <c r="C9" s="111" t="s">
        <v>228</v>
      </c>
      <c r="D9" s="112"/>
    </row>
    <row r="10" spans="1:4" ht="15.75" customHeight="1">
      <c r="A10" s="110" t="s">
        <v>229</v>
      </c>
      <c r="B10" s="60"/>
      <c r="C10" s="111" t="s">
        <v>230</v>
      </c>
      <c r="D10" s="112"/>
    </row>
    <row r="11" spans="1:4" ht="15.75" customHeight="1">
      <c r="A11" s="110" t="s">
        <v>231</v>
      </c>
      <c r="B11" s="60"/>
      <c r="C11" s="111" t="s">
        <v>232</v>
      </c>
      <c r="D11" s="112"/>
    </row>
    <row r="12" spans="1:4" ht="15.75" customHeight="1">
      <c r="A12" s="110"/>
      <c r="B12" s="60"/>
      <c r="C12" s="111" t="s">
        <v>233</v>
      </c>
      <c r="D12" s="112">
        <v>15.87</v>
      </c>
    </row>
    <row r="13" spans="1:4" ht="15.75" customHeight="1">
      <c r="A13" s="113"/>
      <c r="B13" s="114"/>
      <c r="C13" s="111" t="s">
        <v>234</v>
      </c>
      <c r="D13" s="112">
        <v>222.65</v>
      </c>
    </row>
    <row r="14" spans="1:4" ht="15.75" customHeight="1">
      <c r="A14" s="110"/>
      <c r="B14" s="114"/>
      <c r="C14" s="111" t="s">
        <v>235</v>
      </c>
      <c r="D14" s="112">
        <v>35.07</v>
      </c>
    </row>
    <row r="15" spans="1:4" ht="15.75" customHeight="1">
      <c r="A15" s="110"/>
      <c r="B15" s="114"/>
      <c r="C15" s="111" t="s">
        <v>236</v>
      </c>
      <c r="D15" s="112"/>
    </row>
    <row r="16" spans="1:4" ht="15.75" customHeight="1">
      <c r="A16" s="110"/>
      <c r="B16" s="114"/>
      <c r="C16" s="111" t="s">
        <v>237</v>
      </c>
      <c r="D16" s="112">
        <v>82.38</v>
      </c>
    </row>
    <row r="17" spans="1:4" ht="15.75" customHeight="1">
      <c r="A17" s="110"/>
      <c r="B17" s="114"/>
      <c r="C17" s="111" t="s">
        <v>238</v>
      </c>
      <c r="D17" s="112">
        <v>1130.85</v>
      </c>
    </row>
    <row r="18" spans="1:4" ht="15.75" customHeight="1">
      <c r="A18" s="110"/>
      <c r="B18" s="114"/>
      <c r="C18" s="111" t="s">
        <v>239</v>
      </c>
      <c r="D18" s="112">
        <v>5</v>
      </c>
    </row>
    <row r="19" spans="1:4" ht="15.75" customHeight="1">
      <c r="A19" s="110"/>
      <c r="B19" s="114"/>
      <c r="C19" s="111" t="s">
        <v>240</v>
      </c>
      <c r="D19" s="112"/>
    </row>
    <row r="20" spans="1:4" ht="15.75" customHeight="1">
      <c r="A20" s="110"/>
      <c r="B20" s="114"/>
      <c r="C20" s="111" t="s">
        <v>241</v>
      </c>
      <c r="D20" s="112"/>
    </row>
    <row r="21" spans="1:4" ht="15.75" customHeight="1">
      <c r="A21" s="110"/>
      <c r="B21" s="114"/>
      <c r="C21" s="111" t="s">
        <v>242</v>
      </c>
      <c r="D21" s="112"/>
    </row>
    <row r="22" spans="1:4" ht="15.75" customHeight="1">
      <c r="A22" s="110"/>
      <c r="B22" s="114"/>
      <c r="C22" s="111" t="s">
        <v>243</v>
      </c>
      <c r="D22" s="112"/>
    </row>
    <row r="23" spans="1:4" ht="15.75" customHeight="1">
      <c r="A23" s="110"/>
      <c r="B23" s="114"/>
      <c r="C23" s="57" t="s">
        <v>244</v>
      </c>
      <c r="D23" s="112"/>
    </row>
    <row r="24" spans="1:4" ht="15.75" customHeight="1">
      <c r="A24" s="110"/>
      <c r="B24" s="114"/>
      <c r="C24" s="57" t="s">
        <v>245</v>
      </c>
      <c r="D24" s="112">
        <v>50.84</v>
      </c>
    </row>
    <row r="25" spans="1:4" ht="15.75" customHeight="1">
      <c r="A25" s="110"/>
      <c r="B25" s="114"/>
      <c r="C25" s="57" t="s">
        <v>246</v>
      </c>
      <c r="D25" s="112"/>
    </row>
    <row r="26" spans="1:4" ht="15.75" customHeight="1">
      <c r="A26" s="110"/>
      <c r="B26" s="114"/>
      <c r="C26" s="57" t="s">
        <v>247</v>
      </c>
      <c r="D26" s="115"/>
    </row>
    <row r="27" spans="1:4" ht="15.75" customHeight="1">
      <c r="A27" s="110"/>
      <c r="B27" s="114"/>
      <c r="C27" s="57" t="s">
        <v>248</v>
      </c>
      <c r="D27" s="115"/>
    </row>
    <row r="28" spans="1:4" ht="15.75" customHeight="1">
      <c r="A28" s="110"/>
      <c r="B28" s="114"/>
      <c r="C28" s="57" t="s">
        <v>249</v>
      </c>
      <c r="D28" s="115"/>
    </row>
    <row r="29" spans="1:4" ht="15.75" customHeight="1">
      <c r="A29" s="110"/>
      <c r="B29" s="114"/>
      <c r="C29" s="57" t="s">
        <v>250</v>
      </c>
      <c r="D29" s="115"/>
    </row>
    <row r="30" spans="1:4" ht="15.75" customHeight="1">
      <c r="A30" s="116"/>
      <c r="B30" s="114"/>
      <c r="C30" s="56"/>
      <c r="D30" s="115"/>
    </row>
    <row r="31" spans="1:4" ht="15.75" customHeight="1">
      <c r="A31" s="108" t="s">
        <v>251</v>
      </c>
      <c r="B31" s="60">
        <f>SUM(B6:B30)</f>
        <v>2043.47</v>
      </c>
      <c r="C31" s="108" t="s">
        <v>252</v>
      </c>
      <c r="D31" s="60">
        <f>SUM(D6:D30)</f>
        <v>2043.4699999999998</v>
      </c>
    </row>
    <row r="32" spans="1:4" ht="15.75" customHeight="1">
      <c r="A32" s="116" t="s">
        <v>253</v>
      </c>
      <c r="B32" s="114"/>
      <c r="C32" s="117" t="s">
        <v>254</v>
      </c>
      <c r="D32" s="118"/>
    </row>
    <row r="33" spans="1:4" ht="15.75" customHeight="1">
      <c r="A33" s="108" t="s">
        <v>255</v>
      </c>
      <c r="B33" s="119"/>
      <c r="C33" s="120"/>
      <c r="D33" s="121"/>
    </row>
    <row r="34" spans="1:4" ht="15.75" customHeight="1">
      <c r="A34" s="122" t="s">
        <v>43</v>
      </c>
      <c r="B34" s="123">
        <f>B31+B32+B33</f>
        <v>2043.47</v>
      </c>
      <c r="C34" s="122" t="s">
        <v>256</v>
      </c>
      <c r="D34" s="60">
        <f>D31+D32</f>
        <v>2043.4699999999998</v>
      </c>
    </row>
    <row r="35" ht="24" customHeight="1">
      <c r="A35" s="124" t="s">
        <v>257</v>
      </c>
    </row>
    <row r="36" spans="1:6" ht="24" customHeight="1">
      <c r="A36" s="125" t="s">
        <v>258</v>
      </c>
      <c r="B36" s="126"/>
      <c r="C36" s="126"/>
      <c r="D36" s="126"/>
      <c r="E36" s="126"/>
      <c r="F36" s="126"/>
    </row>
    <row r="37" ht="24" customHeight="1">
      <c r="A37" s="127" t="s">
        <v>259</v>
      </c>
    </row>
    <row r="38" spans="1:5" ht="24.75" customHeight="1">
      <c r="A38" s="128"/>
      <c r="B38" s="129"/>
      <c r="C38" s="129"/>
      <c r="D38" s="129"/>
      <c r="E38" s="129"/>
    </row>
    <row r="49" ht="11.25">
      <c r="F49" s="130"/>
    </row>
  </sheetData>
  <sheetProtection/>
  <mergeCells count="5">
    <mergeCell ref="A2:D2"/>
    <mergeCell ref="A4:B4"/>
    <mergeCell ref="C4:D4"/>
    <mergeCell ref="A36:F36"/>
    <mergeCell ref="A38:E38"/>
  </mergeCells>
  <printOptions/>
  <pageMargins left="0.67" right="0.28" top="0.61" bottom="1.09" header="0.2" footer="0.2"/>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Better.</cp:lastModifiedBy>
  <cp:lastPrinted>2017-01-17T00:46:33Z</cp:lastPrinted>
  <dcterms:created xsi:type="dcterms:W3CDTF">2010-11-30T02:24:49Z</dcterms:created>
  <dcterms:modified xsi:type="dcterms:W3CDTF">2023-03-09T06:30:31Z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6F4C68C359F24E2291118B7305E912BA</vt:lpwstr>
  </property>
</Properties>
</file>