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3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<sst xmlns="http://schemas.openxmlformats.org/spreadsheetml/2006/main" count="480" uniqueCount="338">
  <si>
    <t>附件9-1</t>
  </si>
  <si>
    <t>城口县卫生健康管理服务中心2024年财政拨款收入支出总表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</si>
  <si>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</si>
  <si>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</si>
  <si>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</si>
  <si>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</si>
  <si>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</si>
  <si>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</si>
  <si>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</si>
  <si>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</si>
  <si>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</si>
  <si>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</si>
  <si>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</si>
  <si>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</si>
  <si>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</si>
  <si>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</si>
  <si>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</si>
  <si>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</si>
  <si>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</si>
  <si>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</si>
  <si>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</si>
  <si>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</si>
  <si>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</si>
  <si>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</si>
  <si>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</si>
  <si>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</si>
  <si>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</si>
  <si>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</si>
  <si>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</si>
  <si>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</si>
  <si>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</si>
  <si>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</si>
  <si>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</si>
  <si>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</si>
  <si>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</si>
  <si>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</si>
  <si>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</si>
  <si>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</si>
  <si>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</si>
  <si>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</si>
  <si>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</si>
  <si>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</si>
  <si>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</si>
  <si>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</si>
  <si>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</si>
  <si>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</si>
  <si>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</si>
  <si>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</si>
  <si>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</si>
  <si>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</si>
  <si>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</si>
  <si>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卫生健康管理服务中心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</si>
  <si>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</si>
  <si>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</si>
  <si>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</si>
  <si>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</si>
  <si>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</si>
  <si>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</si>
  <si>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</si>
  <si>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</si>
  <si>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</si>
  <si>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t> 20136</t>
  </si>
  <si>
    <t> 其他共产党事务支出</t>
  </si>
  <si>
    <t>  2013699</t>
  </si>
  <si>
    <t>  其他共产党事务支出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</si>
  <si>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</si>
  <si>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</si>
  <si>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</si>
  <si>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</si>
  <si>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</si>
  <si>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</si>
  <si>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</si>
  <si>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</si>
  <si>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</si>
  <si>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</si>
  <si>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</si>
  <si>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卫生健康支出</t>
  </si>
  <si>
    <t> 21001</t>
  </si>
  <si>
    <t> 卫生健康管理事务</t>
  </si>
  <si>
    <t>  2100199</t>
  </si>
  <si>
    <t>  其他卫生健康管理事务支出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</si>
  <si>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</si>
  <si>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</si>
  <si>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</si>
  <si>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</si>
  <si>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</si>
  <si>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</si>
  <si>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</si>
  <si>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住房保障支出</t>
  </si>
  <si>
    <t> 22102</t>
  </si>
  <si>
    <t> 住房改革支出</t>
  </si>
  <si>
    <t>  2210201</t>
  </si>
  <si>
    <t>  住房公积金</t>
  </si>
  <si>
    <t>附件9-3</t>
  </si>
  <si>
    <r>
      <t>城口县</t>
    </r>
    <r>
      <rPr>
        <u val="single"/>
        <sz val="18"/>
        <rFont val="方正小标宋_GBK"/>
        <family val="4"/>
      </rPr>
      <t>卫生健康管理服务中心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</si>
  <si>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</si>
  <si>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</si>
  <si>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</si>
  <si>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</si>
  <si>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</si>
  <si>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</si>
  <si>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</si>
  <si>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</si>
  <si>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</si>
  <si>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</si>
  <si>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</si>
  <si>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</si>
  <si>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</si>
  <si>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</si>
  <si>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</si>
  <si>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</si>
  <si>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</si>
  <si>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</si>
  <si>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</si>
  <si>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</si>
  <si>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</si>
  <si>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</si>
  <si>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</si>
  <si>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</si>
  <si>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</si>
  <si>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</si>
  <si>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</si>
  <si>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</si>
  <si>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</si>
  <si>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</si>
  <si>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</si>
  <si>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</si>
  <si>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</si>
  <si>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</si>
  <si>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</si>
  <si>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</si>
  <si>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</si>
  <si>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</si>
  <si>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</si>
  <si>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</si>
  <si>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</si>
  <si>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</si>
  <si>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</si>
  <si>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</si>
  <si>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</si>
  <si>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</si>
  <si>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</si>
  <si>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</si>
  <si>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</si>
  <si>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</si>
  <si>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</si>
  <si>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</si>
  <si>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</si>
  <si>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</si>
  <si>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</si>
  <si>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</si>
  <si>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</si>
  <si>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</si>
  <si>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</si>
  <si>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</si>
  <si>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</si>
  <si>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</si>
  <si>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</si>
  <si>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</si>
  <si>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</si>
  <si>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</si>
  <si>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</si>
  <si>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</si>
  <si>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</si>
  <si>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</si>
  <si>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</si>
  <si>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</si>
  <si>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</si>
  <si>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</si>
  <si>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</si>
  <si>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</si>
  <si>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</si>
  <si>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</si>
  <si>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</si>
  <si>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</si>
  <si>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</si>
  <si>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</si>
  <si>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</si>
  <si>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</si>
  <si>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</si>
  <si>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</si>
  <si>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</si>
  <si>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</si>
  <si>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</si>
  <si>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</si>
  <si>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</si>
  <si>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</si>
  <si>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t>城口县卫生健康管理服务中心2024年一般公共预算“三公”经费支出表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</si>
  <si>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</si>
  <si>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</si>
  <si>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</si>
  <si>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</si>
  <si>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</si>
  <si>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</si>
  <si>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</si>
  <si>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</si>
  <si>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</si>
  <si>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卫生健康管理服务中心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</si>
  <si>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</si>
  <si>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</si>
  <si>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</si>
  <si>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</si>
  <si>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</si>
  <si>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</si>
  <si>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</si>
  <si>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</si>
  <si>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</si>
  <si>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</si>
  <si>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</si>
  <si>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</si>
  <si>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</si>
  <si>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</si>
  <si>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</si>
  <si>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</si>
  <si>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</si>
  <si>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</si>
  <si>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</si>
  <si>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</si>
  <si>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方正小标宋_GBK"/>
        <family val="4"/>
      </rPr>
      <t>卫生健康管理服务中心</t>
    </r>
    <r>
      <rPr>
        <sz val="20"/>
        <rFont val="方正小标宋_GBK"/>
        <family val="4"/>
      </rPr>
      <t>2024部门收支总表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</si>
  <si>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</si>
  <si>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</si>
  <si>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</si>
  <si>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</si>
  <si>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</si>
  <si>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</si>
  <si>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</si>
  <si>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</si>
  <si>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</si>
  <si>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</si>
  <si>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</si>
  <si>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</si>
  <si>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</si>
  <si>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</si>
  <si>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</si>
  <si>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</si>
  <si>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</si>
  <si>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</si>
  <si>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</si>
  <si>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</si>
  <si>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</si>
  <si>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</si>
  <si>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</si>
  <si>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</si>
  <si>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</si>
  <si>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</si>
  <si>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</si>
  <si>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</si>
  <si>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</si>
  <si>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</si>
  <si>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</si>
  <si>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</si>
  <si>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</si>
  <si>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</si>
  <si>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</si>
  <si>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</si>
  <si>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</si>
  <si>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</si>
  <si>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</si>
  <si>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</si>
  <si>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</si>
  <si>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</si>
  <si>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</si>
  <si>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</si>
  <si>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</si>
  <si>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方正小标宋_GBK"/>
        <family val="4"/>
      </rPr>
      <t>卫生健康管理服务中心</t>
    </r>
    <r>
      <rPr>
        <sz val="20"/>
        <rFont val="方正小标宋_GBK"/>
        <family val="4"/>
      </rPr>
      <t>2024年收入总表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</si>
  <si>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</si>
  <si>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</si>
  <si>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</si>
  <si>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</si>
  <si>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</si>
  <si>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</si>
  <si>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</si>
  <si>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</si>
  <si>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</si>
  <si>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</si>
  <si>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</si>
  <si>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</si>
  <si>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</si>
  <si>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</si>
  <si>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</si>
  <si>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</si>
  <si>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</si>
  <si>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</si>
  <si>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</si>
  <si>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</si>
  <si>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</si>
  <si>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</si>
  <si>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附件9-8</t>
  </si>
  <si>
    <r>
      <t>城口县</t>
    </r>
    <r>
      <rPr>
        <u val="single"/>
        <sz val="20"/>
        <rFont val="方正小标宋_GBK"/>
        <family val="4"/>
      </rPr>
      <t>卫生健康管理服务中心</t>
    </r>
    <r>
      <rPr>
        <sz val="20"/>
        <rFont val="方正小标宋_GBK"/>
        <family val="4"/>
      </rPr>
      <t>2024年部门支出总表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</si>
  <si>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</si>
  <si>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</si>
  <si>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</si>
  <si>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</si>
  <si>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</si>
  <si>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</si>
  <si>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</si>
  <si>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</si>
  <si>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附件9-9</t>
  </si>
  <si>
    <t>城口县卫生健康管理服务中心政府采购预算明细表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</si>
  <si>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</si>
  <si>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</si>
  <si>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</si>
  <si>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</si>
  <si>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</si>
  <si>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</si>
  <si>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</si>
  <si>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</si>
  <si>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</si>
  <si>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</si>
  <si>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</si>
  <si>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</si>
  <si>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</si>
  <si>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</si>
  <si>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</si>
  <si>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</si>
  <si>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附件9-10</t>
  </si>
  <si>
    <r>
      <t>2024</t>
    </r>
    <r>
      <rPr>
        <sz val="22"/>
        <rFont val="方正小标宋_GBK"/>
        <family val="4"/>
      </rPr>
      <t>年部门（城口县卫生健康管理服务中心）预算整体绩效目标表</t>
    </r>
  </si>
  <si>
    <t>部门（单位）名称</t>
  </si>
  <si>
    <t>城口县卫生健康管理服务中心</t>
  </si>
  <si>
    <t>支出预算总量</t>
  </si>
  <si>
    <t>其中：部门预算支出</t>
  </si>
  <si>
    <t>当年整体绩效目标</t>
  </si>
  <si>
    <t>全县医疗卫生单位提供政策咨询解答；开展医疗卫生管理服务综合培训；承担全县基层医疗卫生机构的财务工作；协助完成中医药服务管理和适宜技术的运用；协助完成县爱国卫生运动委员会、县老龄委员会、县深化医药卫生体制改革领导小组、县计划生育协会及县红十字会工作</t>
  </si>
  <si>
    <t>绩效指标</t>
  </si>
  <si>
    <t>指标名称</t>
  </si>
  <si>
    <t>指标权重</t>
  </si>
  <si>
    <t>计量单位</t>
  </si>
  <si>
    <t>指标性质</t>
  </si>
  <si>
    <t>指标值</t>
  </si>
  <si>
    <t>预算执行率</t>
  </si>
  <si>
    <t>%</t>
  </si>
  <si>
    <t>定量指标</t>
  </si>
  <si>
    <t>控制三公经费不递增</t>
  </si>
  <si>
    <t>定性指标</t>
  </si>
  <si>
    <t>完成主管部门下达的指标</t>
  </si>
  <si>
    <t>组织实施国家规定基本公共卫生服务项目</t>
  </si>
  <si>
    <t>严格落实控辖区内公立医疗机构实施基本药物零利润销售制度</t>
  </si>
  <si>
    <t>基层医疗机构财务决算完成率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</si>
</sst>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70"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方正黑体_GBK"/>
      <family val="4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20"/>
      <name val="Times New Roman"/>
      <family val="1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22"/>
      <name val="方正小标宋_GBK"/>
      <family val="4"/>
    </font>
    <font>
      <sz val="14"/>
      <name val="方正仿宋_GBK"/>
      <family val="4"/>
    </font>
    <font>
      <u val="single"/>
      <sz val="20"/>
      <name val="方正小标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方正仿宋_GBK"/>
      <family val="4"/>
    </font>
    <font>
      <sz val="11"/>
      <color theme="1"/>
      <name val="Calibri"/>
      <family val="0"/>
    </font>
    <font>
      <b/>
      <sz val="16"/>
      <color rgb="FF000000"/>
      <name val="Calibri"/>
      <family val="0"/>
    </font>
    <font>
      <b/>
      <sz val="16"/>
      <color indexed="8"/>
      <name val="Calibri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5" fillId="0" borderId="4" applyNumberFormat="0" applyFill="0" applyAlignment="0" applyProtection="0"/>
    <xf numFmtId="0" fontId="35" fillId="8" borderId="0" applyNumberFormat="0" applyBorder="0" applyAlignment="0" applyProtection="0"/>
    <xf numFmtId="0" fontId="40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39" fillId="10" borderId="1" applyNumberFormat="0" applyAlignment="0" applyProtection="0"/>
    <xf numFmtId="0" fontId="50" fillId="11" borderId="7" applyNumberFormat="0" applyAlignment="0" applyProtection="0"/>
    <xf numFmtId="0" fontId="9" fillId="3" borderId="0" applyNumberFormat="0" applyBorder="0" applyAlignment="0" applyProtection="0"/>
    <xf numFmtId="0" fontId="35" fillId="12" borderId="0" applyNumberFormat="0" applyBorder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38" fillId="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5" fillId="0" borderId="0">
      <alignment/>
      <protection/>
    </xf>
    <xf numFmtId="0" fontId="9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1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5" applyNumberFormat="1" applyFont="1" applyFill="1" applyBorder="1" applyAlignment="1" applyProtection="1">
      <alignment vertical="center" wrapText="1"/>
      <protection/>
    </xf>
    <xf numFmtId="0" fontId="4" fillId="0" borderId="0" xfId="64" applyNumberFormat="1" applyFont="1" applyFill="1" applyAlignment="1">
      <alignment horizontal="center" vertical="center" wrapText="1"/>
      <protection/>
    </xf>
    <xf numFmtId="0" fontId="5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3" fillId="0" borderId="10" xfId="65" applyFont="1" applyFill="1" applyBorder="1" applyAlignment="1">
      <alignment horizontal="left" vertical="center"/>
      <protection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0" fontId="13" fillId="0" borderId="10" xfId="65" applyFont="1" applyFill="1" applyBorder="1" applyAlignment="1">
      <alignment horizontal="left" vertical="center" indent="2"/>
      <protection/>
    </xf>
    <xf numFmtId="0" fontId="15" fillId="0" borderId="0" xfId="65" applyFont="1" applyFill="1" applyBorder="1" applyAlignment="1">
      <alignment horizontal="right" vertical="center"/>
      <protection/>
    </xf>
    <xf numFmtId="0" fontId="15" fillId="0" borderId="0" xfId="65" applyFont="1" applyFill="1" applyBorder="1" applyAlignment="1">
      <alignment horizontal="right" vertical="center" indent="2"/>
      <protection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4" fontId="18" fillId="0" borderId="15" xfId="0" applyNumberFormat="1" applyFont="1" applyFill="1" applyBorder="1" applyAlignment="1">
      <alignment horizontal="right" vertical="center" shrinkToFit="1"/>
    </xf>
    <xf numFmtId="0" fontId="19" fillId="0" borderId="14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 horizontal="right" vertical="center" shrinkToFit="1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0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shrinkToFit="1"/>
    </xf>
    <xf numFmtId="0" fontId="19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17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left" vertical="center" shrinkToFit="1"/>
    </xf>
    <xf numFmtId="4" fontId="18" fillId="0" borderId="10" xfId="0" applyNumberFormat="1" applyFont="1" applyFill="1" applyBorder="1" applyAlignment="1">
      <alignment horizontal="left" vertical="center" shrinkToFit="1"/>
    </xf>
    <xf numFmtId="0" fontId="18" fillId="0" borderId="1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4" fontId="22" fillId="0" borderId="15" xfId="0" applyNumberFormat="1" applyFont="1" applyFill="1" applyBorder="1" applyAlignment="1">
      <alignment horizontal="right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15" xfId="0" applyNumberFormat="1" applyFont="1" applyFill="1" applyBorder="1" applyAlignment="1">
      <alignment horizontal="center" vertical="center" shrinkToFit="1"/>
    </xf>
    <xf numFmtId="4" fontId="18" fillId="0" borderId="15" xfId="0" applyNumberFormat="1" applyFont="1" applyFill="1" applyBorder="1" applyAlignment="1">
      <alignment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76" fontId="30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177" fontId="30" fillId="0" borderId="14" xfId="0" applyNumberFormat="1" applyFont="1" applyBorder="1" applyAlignment="1">
      <alignment horizontal="center" vertical="center" wrapText="1"/>
    </xf>
    <xf numFmtId="177" fontId="30" fillId="0" borderId="14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/>
    </xf>
    <xf numFmtId="176" fontId="30" fillId="0" borderId="18" xfId="0" applyNumberFormat="1" applyFont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30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30" fillId="0" borderId="10" xfId="66" applyNumberFormat="1" applyFont="1" applyFill="1" applyBorder="1" applyAlignment="1" applyProtection="1">
      <alignment horizontal="center" vertical="center" wrapText="1"/>
      <protection/>
    </xf>
    <xf numFmtId="4" fontId="25" fillId="0" borderId="10" xfId="66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" wrapText="1"/>
    </xf>
    <xf numFmtId="0" fontId="26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176" fontId="30" fillId="0" borderId="10" xfId="0" applyNumberFormat="1" applyFont="1" applyFill="1" applyBorder="1" applyAlignment="1" applyProtection="1">
      <alignment horizontal="center" vertical="center" wrapText="1"/>
      <protection/>
    </xf>
    <xf numFmtId="178" fontId="30" fillId="0" borderId="14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left" vertical="center" wrapText="1"/>
    </xf>
    <xf numFmtId="49" fontId="30" fillId="0" borderId="10" xfId="66" applyNumberFormat="1" applyFont="1" applyFill="1" applyBorder="1" applyAlignment="1" applyProtection="1">
      <alignment horizontal="center" vertical="center"/>
      <protection/>
    </xf>
    <xf numFmtId="179" fontId="30" fillId="0" borderId="10" xfId="66" applyNumberFormat="1" applyFont="1" applyFill="1" applyBorder="1" applyAlignment="1" applyProtection="1">
      <alignment vertical="center"/>
      <protection/>
    </xf>
    <xf numFmtId="0" fontId="30" fillId="0" borderId="10" xfId="66" applyFont="1" applyFill="1" applyBorder="1" applyAlignment="1">
      <alignment vertical="center"/>
      <protection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/>
    </xf>
    <xf numFmtId="49" fontId="30" fillId="0" borderId="18" xfId="66" applyNumberFormat="1" applyFont="1" applyFill="1" applyBorder="1" applyAlignment="1" applyProtection="1">
      <alignment horizontal="center" vertical="center"/>
      <protection/>
    </xf>
    <xf numFmtId="0" fontId="30" fillId="0" borderId="18" xfId="66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180" fontId="30" fillId="0" borderId="10" xfId="0" applyNumberFormat="1" applyFont="1" applyBorder="1" applyAlignment="1">
      <alignment horizontal="left" vertical="center" wrapText="1"/>
    </xf>
    <xf numFmtId="181" fontId="30" fillId="0" borderId="10" xfId="0" applyNumberFormat="1" applyFont="1" applyFill="1" applyBorder="1" applyAlignment="1">
      <alignment horizontal="center" vertical="center"/>
    </xf>
    <xf numFmtId="181" fontId="30" fillId="0" borderId="15" xfId="0" applyNumberFormat="1" applyFont="1" applyFill="1" applyBorder="1" applyAlignment="1">
      <alignment horizontal="right" vertical="center"/>
    </xf>
    <xf numFmtId="178" fontId="30" fillId="0" borderId="14" xfId="0" applyNumberFormat="1" applyFont="1" applyFill="1" applyBorder="1" applyAlignment="1">
      <alignment horizontal="center" vertical="center"/>
    </xf>
    <xf numFmtId="180" fontId="30" fillId="0" borderId="10" xfId="0" applyNumberFormat="1" applyFont="1" applyFill="1" applyBorder="1" applyAlignment="1">
      <alignment horizontal="left" vertical="center"/>
    </xf>
    <xf numFmtId="181" fontId="30" fillId="0" borderId="15" xfId="0" applyNumberFormat="1" applyFont="1" applyBorder="1" applyAlignment="1">
      <alignment horizontal="right" vertical="center" wrapText="1"/>
    </xf>
    <xf numFmtId="178" fontId="3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2">
      <selection activeCell="E13" activeCellId="3" sqref="E10 E18 E24 E13"/>
    </sheetView>
  </sheetViews>
  <sheetFormatPr defaultColWidth="9.33203125" defaultRowHeight="11.25"/>
  <cols>
    <col min="1" max="1" width="18" style="0" customWidth="1"/>
    <col min="2" max="2" width="24" style="0" customWidth="1"/>
    <col min="3" max="12" width="14.16015625" style="0" customWidth="1"/>
  </cols>
  <sheetData>
    <row r="1" ht="18">
      <c r="A1" s="27" t="s">
        <v>263</v>
      </c>
    </row>
    <row r="2" spans="1:12" ht="41.25" customHeight="1">
      <c r="A2" s="28" t="s">
        <v>264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ht="11.25">
      <c r="L4" s="66" t="s">
        <v>2</v>
      </c>
    </row>
    <row r="5" spans="1:12" ht="17.25" customHeight="1">
      <c r="A5" s="53" t="s">
        <v>265</v>
      </c>
      <c r="B5" s="54" t="s">
        <v>221</v>
      </c>
      <c r="C5" s="55" t="s">
        <v>266</v>
      </c>
      <c r="D5" s="55" t="s">
        <v>267</v>
      </c>
      <c r="E5" s="55" t="s">
        <v>268</v>
      </c>
      <c r="F5" s="55" t="s">
        <v>269</v>
      </c>
      <c r="G5" s="55" t="s">
        <v>270</v>
      </c>
      <c r="H5" s="55" t="s">
        <v>271</v>
      </c>
      <c r="I5" s="55"/>
      <c r="J5" s="55" t="s">
        <v>272</v>
      </c>
      <c r="K5" s="55" t="s">
        <v>273</v>
      </c>
      <c r="L5" s="67" t="s">
        <v>274</v>
      </c>
    </row>
    <row r="6" spans="1:12" ht="12" customHeight="1">
      <c r="A6" s="56" t="s">
        <v>275</v>
      </c>
      <c r="B6" s="40" t="s">
        <v>276</v>
      </c>
      <c r="C6" s="57" t="s">
        <v>277</v>
      </c>
      <c r="D6" s="57"/>
      <c r="E6" s="57" t="s">
        <v>278</v>
      </c>
      <c r="F6" s="57"/>
      <c r="G6" s="57" t="s">
        <v>279</v>
      </c>
      <c r="H6" s="57" t="s">
        <v>280</v>
      </c>
      <c r="I6" s="57" t="s">
        <v>281</v>
      </c>
      <c r="J6" s="57" t="s">
        <v>282</v>
      </c>
      <c r="K6" s="57" t="s">
        <v>283</v>
      </c>
      <c r="L6" s="68" t="s">
        <v>283</v>
      </c>
    </row>
    <row r="7" spans="1:12" ht="12" customHeight="1">
      <c r="A7" s="56" t="s">
        <v>284</v>
      </c>
      <c r="B7" s="40" t="s">
        <v>285</v>
      </c>
      <c r="C7" s="57" t="s">
        <v>277</v>
      </c>
      <c r="D7" s="57"/>
      <c r="E7" s="57" t="s">
        <v>278</v>
      </c>
      <c r="F7" s="57"/>
      <c r="G7" s="57" t="s">
        <v>279</v>
      </c>
      <c r="H7" s="57"/>
      <c r="I7" s="57"/>
      <c r="J7" s="57" t="s">
        <v>282</v>
      </c>
      <c r="K7" s="57" t="s">
        <v>283</v>
      </c>
      <c r="L7" s="68" t="s">
        <v>283</v>
      </c>
    </row>
    <row r="8" spans="1:12" ht="6.75" customHeight="1">
      <c r="A8" s="56" t="s">
        <v>284</v>
      </c>
      <c r="B8" s="40" t="s">
        <v>285</v>
      </c>
      <c r="C8" s="57" t="s">
        <v>277</v>
      </c>
      <c r="D8" s="57"/>
      <c r="E8" s="57" t="s">
        <v>278</v>
      </c>
      <c r="F8" s="57"/>
      <c r="G8" s="57" t="s">
        <v>279</v>
      </c>
      <c r="H8" s="57"/>
      <c r="I8" s="57"/>
      <c r="J8" s="57" t="s">
        <v>282</v>
      </c>
      <c r="K8" s="57" t="s">
        <v>283</v>
      </c>
      <c r="L8" s="68" t="s">
        <v>283</v>
      </c>
    </row>
    <row r="9" spans="1:12" ht="14.25" customHeight="1">
      <c r="A9" s="58"/>
      <c r="B9" s="40" t="s">
        <v>286</v>
      </c>
      <c r="C9" s="59">
        <f>+C10+C13+C18+C24</f>
        <v>104.8</v>
      </c>
      <c r="D9" s="59">
        <f>+D10+D13+D18+D24</f>
        <v>17.5</v>
      </c>
      <c r="E9" s="59">
        <f>+E10+E13+E18+E24</f>
        <v>87.3</v>
      </c>
      <c r="F9" s="59"/>
      <c r="G9" s="59"/>
      <c r="H9" s="59"/>
      <c r="I9" s="59"/>
      <c r="J9" s="59"/>
      <c r="K9" s="59"/>
      <c r="L9" s="69"/>
    </row>
    <row r="10" spans="1:12" ht="14.25" customHeight="1">
      <c r="A10" s="43" t="s">
        <v>59</v>
      </c>
      <c r="B10" s="60" t="s">
        <v>60</v>
      </c>
      <c r="C10" s="61">
        <f aca="true" t="shared" si="0" ref="C10:C32">SUM(E10:L10)</f>
        <v>0.55</v>
      </c>
      <c r="D10" s="61"/>
      <c r="E10" s="61">
        <v>0.55</v>
      </c>
      <c r="F10" s="61"/>
      <c r="G10" s="61"/>
      <c r="H10" s="61"/>
      <c r="I10" s="61"/>
      <c r="J10" s="61"/>
      <c r="K10" s="61"/>
      <c r="L10" s="70"/>
    </row>
    <row r="11" spans="1:12" ht="14.25" customHeight="1">
      <c r="A11" s="43" t="s">
        <v>61</v>
      </c>
      <c r="B11" s="60" t="s">
        <v>62</v>
      </c>
      <c r="C11" s="61">
        <f t="shared" si="0"/>
        <v>0.55</v>
      </c>
      <c r="D11" s="61"/>
      <c r="E11" s="61">
        <v>0.55</v>
      </c>
      <c r="F11" s="61"/>
      <c r="G11" s="61"/>
      <c r="H11" s="61"/>
      <c r="I11" s="61"/>
      <c r="J11" s="61"/>
      <c r="K11" s="61"/>
      <c r="L11" s="70"/>
    </row>
    <row r="12" spans="1:12" ht="14.25" customHeight="1">
      <c r="A12" s="43" t="s">
        <v>63</v>
      </c>
      <c r="B12" s="60" t="s">
        <v>64</v>
      </c>
      <c r="C12" s="61">
        <f t="shared" si="0"/>
        <v>0.55</v>
      </c>
      <c r="D12" s="61"/>
      <c r="E12" s="61">
        <v>0.55</v>
      </c>
      <c r="F12" s="61"/>
      <c r="G12" s="61"/>
      <c r="H12" s="61"/>
      <c r="I12" s="61"/>
      <c r="J12" s="61"/>
      <c r="K12" s="61"/>
      <c r="L12" s="70"/>
    </row>
    <row r="13" spans="1:12" ht="14.25" customHeight="1">
      <c r="A13" s="43" t="s">
        <v>65</v>
      </c>
      <c r="B13" s="62" t="s">
        <v>66</v>
      </c>
      <c r="C13" s="61">
        <f t="shared" si="0"/>
        <v>13.16</v>
      </c>
      <c r="D13" s="61"/>
      <c r="E13" s="61">
        <v>13.16</v>
      </c>
      <c r="F13" s="61"/>
      <c r="G13" s="61"/>
      <c r="H13" s="61"/>
      <c r="I13" s="61"/>
      <c r="J13" s="61"/>
      <c r="K13" s="61"/>
      <c r="L13" s="70"/>
    </row>
    <row r="14" spans="1:12" ht="14.25" customHeight="1">
      <c r="A14" s="43" t="s">
        <v>67</v>
      </c>
      <c r="B14" s="62" t="s">
        <v>68</v>
      </c>
      <c r="C14" s="61">
        <f t="shared" si="0"/>
        <v>13.16</v>
      </c>
      <c r="D14" s="61"/>
      <c r="E14" s="61">
        <v>13.16</v>
      </c>
      <c r="F14" s="61"/>
      <c r="G14" s="61"/>
      <c r="H14" s="61"/>
      <c r="I14" s="61"/>
      <c r="J14" s="61"/>
      <c r="K14" s="61"/>
      <c r="L14" s="70"/>
    </row>
    <row r="15" spans="1:12" ht="14.25" customHeight="1">
      <c r="A15" s="43" t="s">
        <v>69</v>
      </c>
      <c r="B15" s="62" t="s">
        <v>70</v>
      </c>
      <c r="C15" s="61">
        <f t="shared" si="0"/>
        <v>8.77</v>
      </c>
      <c r="D15" s="61"/>
      <c r="E15" s="61">
        <v>8.77</v>
      </c>
      <c r="F15" s="61"/>
      <c r="G15" s="61"/>
      <c r="H15" s="61"/>
      <c r="I15" s="61"/>
      <c r="J15" s="61"/>
      <c r="K15" s="61"/>
      <c r="L15" s="70"/>
    </row>
    <row r="16" spans="1:12" ht="14.25" customHeight="1">
      <c r="A16" s="43" t="s">
        <v>71</v>
      </c>
      <c r="B16" s="62" t="s">
        <v>72</v>
      </c>
      <c r="C16" s="61">
        <f t="shared" si="0"/>
        <v>4.39</v>
      </c>
      <c r="D16" s="61"/>
      <c r="E16" s="61">
        <v>4.39</v>
      </c>
      <c r="F16" s="61"/>
      <c r="G16" s="61"/>
      <c r="H16" s="61"/>
      <c r="I16" s="61"/>
      <c r="J16" s="61"/>
      <c r="K16" s="61"/>
      <c r="L16" s="70"/>
    </row>
    <row r="17" spans="1:12" ht="14.25" customHeight="1">
      <c r="A17" s="43" t="s">
        <v>73</v>
      </c>
      <c r="B17" s="62" t="s">
        <v>74</v>
      </c>
      <c r="C17" s="61">
        <f t="shared" si="0"/>
        <v>0</v>
      </c>
      <c r="D17" s="61"/>
      <c r="E17" s="61"/>
      <c r="F17" s="61"/>
      <c r="G17" s="61"/>
      <c r="H17" s="61"/>
      <c r="I17" s="61"/>
      <c r="J17" s="61"/>
      <c r="K17" s="61"/>
      <c r="L17" s="70"/>
    </row>
    <row r="18" spans="1:12" ht="14.25" customHeight="1">
      <c r="A18" s="43" t="s">
        <v>75</v>
      </c>
      <c r="B18" s="62" t="s">
        <v>76</v>
      </c>
      <c r="C18" s="61">
        <f>D18+E18</f>
        <v>84.51</v>
      </c>
      <c r="D18" s="61">
        <v>17.5</v>
      </c>
      <c r="E18" s="61">
        <f>+E19+E21</f>
        <v>67.01</v>
      </c>
      <c r="F18" s="61"/>
      <c r="G18" s="61"/>
      <c r="H18" s="61"/>
      <c r="I18" s="61"/>
      <c r="J18" s="61"/>
      <c r="K18" s="61"/>
      <c r="L18" s="70"/>
    </row>
    <row r="19" spans="1:12" ht="14.25" customHeight="1">
      <c r="A19" s="43" t="s">
        <v>77</v>
      </c>
      <c r="B19" s="62" t="s">
        <v>78</v>
      </c>
      <c r="C19" s="61">
        <f>D19+E19</f>
        <v>78.87</v>
      </c>
      <c r="D19" s="61">
        <v>17.5</v>
      </c>
      <c r="E19" s="61">
        <f>78.87-17.5</f>
        <v>61.370000000000005</v>
      </c>
      <c r="F19" s="61"/>
      <c r="G19" s="61"/>
      <c r="H19" s="61"/>
      <c r="I19" s="61"/>
      <c r="J19" s="61"/>
      <c r="K19" s="61"/>
      <c r="L19" s="70"/>
    </row>
    <row r="20" spans="1:12" ht="14.25" customHeight="1">
      <c r="A20" s="43" t="s">
        <v>79</v>
      </c>
      <c r="B20" s="62" t="s">
        <v>80</v>
      </c>
      <c r="C20" s="61">
        <f>D20+E20</f>
        <v>78.87</v>
      </c>
      <c r="D20" s="61">
        <v>17.5</v>
      </c>
      <c r="E20" s="61">
        <f>78.87-17.5</f>
        <v>61.370000000000005</v>
      </c>
      <c r="F20" s="61"/>
      <c r="G20" s="61"/>
      <c r="H20" s="61"/>
      <c r="I20" s="61"/>
      <c r="J20" s="61"/>
      <c r="K20" s="61"/>
      <c r="L20" s="70"/>
    </row>
    <row r="21" spans="1:12" ht="14.25" customHeight="1">
      <c r="A21" s="43" t="s">
        <v>81</v>
      </c>
      <c r="B21" s="62" t="s">
        <v>82</v>
      </c>
      <c r="C21" s="61">
        <f t="shared" si="0"/>
        <v>5.64</v>
      </c>
      <c r="D21" s="61"/>
      <c r="E21" s="61">
        <v>5.64</v>
      </c>
      <c r="F21" s="61"/>
      <c r="G21" s="61"/>
      <c r="H21" s="61"/>
      <c r="I21" s="61"/>
      <c r="J21" s="61"/>
      <c r="K21" s="61"/>
      <c r="L21" s="70"/>
    </row>
    <row r="22" spans="1:12" ht="14.25" customHeight="1">
      <c r="A22" s="43" t="s">
        <v>83</v>
      </c>
      <c r="B22" s="62" t="s">
        <v>84</v>
      </c>
      <c r="C22" s="61">
        <f t="shared" si="0"/>
        <v>5.48</v>
      </c>
      <c r="D22" s="61"/>
      <c r="E22" s="61">
        <v>5.48</v>
      </c>
      <c r="F22" s="61"/>
      <c r="G22" s="61"/>
      <c r="H22" s="61"/>
      <c r="I22" s="61"/>
      <c r="J22" s="61"/>
      <c r="K22" s="61"/>
      <c r="L22" s="70"/>
    </row>
    <row r="23" spans="1:12" ht="14.25" customHeight="1">
      <c r="A23" s="43" t="s">
        <v>85</v>
      </c>
      <c r="B23" s="62" t="s">
        <v>86</v>
      </c>
      <c r="C23" s="61">
        <f t="shared" si="0"/>
        <v>0.16</v>
      </c>
      <c r="D23" s="61"/>
      <c r="E23" s="61">
        <v>0.16</v>
      </c>
      <c r="F23" s="61"/>
      <c r="G23" s="61"/>
      <c r="H23" s="61"/>
      <c r="I23" s="61"/>
      <c r="J23" s="61"/>
      <c r="K23" s="61"/>
      <c r="L23" s="70"/>
    </row>
    <row r="24" spans="1:12" ht="14.25" customHeight="1">
      <c r="A24" s="43" t="s">
        <v>87</v>
      </c>
      <c r="B24" s="62" t="s">
        <v>88</v>
      </c>
      <c r="C24" s="61">
        <f t="shared" si="0"/>
        <v>6.58</v>
      </c>
      <c r="D24" s="61"/>
      <c r="E24" s="61">
        <v>6.58</v>
      </c>
      <c r="F24" s="61"/>
      <c r="G24" s="61"/>
      <c r="H24" s="61"/>
      <c r="I24" s="61"/>
      <c r="J24" s="61"/>
      <c r="K24" s="61"/>
      <c r="L24" s="70"/>
    </row>
    <row r="25" spans="1:12" ht="14.25" customHeight="1">
      <c r="A25" s="43" t="s">
        <v>89</v>
      </c>
      <c r="B25" s="62" t="s">
        <v>90</v>
      </c>
      <c r="C25" s="61">
        <f t="shared" si="0"/>
        <v>6.58</v>
      </c>
      <c r="D25" s="61"/>
      <c r="E25" s="61">
        <v>6.58</v>
      </c>
      <c r="F25" s="61"/>
      <c r="G25" s="61"/>
      <c r="H25" s="61"/>
      <c r="I25" s="61"/>
      <c r="J25" s="61"/>
      <c r="K25" s="61"/>
      <c r="L25" s="70"/>
    </row>
    <row r="26" spans="1:12" ht="14.25" customHeight="1">
      <c r="A26" s="43" t="s">
        <v>91</v>
      </c>
      <c r="B26" s="62" t="s">
        <v>92</v>
      </c>
      <c r="C26" s="61">
        <f t="shared" si="0"/>
        <v>6.58</v>
      </c>
      <c r="D26" s="61"/>
      <c r="E26" s="61">
        <v>6.58</v>
      </c>
      <c r="F26" s="61"/>
      <c r="G26" s="61"/>
      <c r="H26" s="61"/>
      <c r="I26" s="61"/>
      <c r="J26" s="61"/>
      <c r="K26" s="61"/>
      <c r="L26" s="70"/>
    </row>
    <row r="27" spans="1:12" ht="14.25" customHeight="1">
      <c r="A27" s="43"/>
      <c r="B27" s="45"/>
      <c r="C27" s="61">
        <f t="shared" si="0"/>
        <v>0</v>
      </c>
      <c r="D27" s="61"/>
      <c r="E27" s="61"/>
      <c r="F27" s="61"/>
      <c r="G27" s="61"/>
      <c r="H27" s="61"/>
      <c r="I27" s="61"/>
      <c r="J27" s="61"/>
      <c r="K27" s="61"/>
      <c r="L27" s="70"/>
    </row>
    <row r="28" spans="1:12" ht="14.25" customHeight="1">
      <c r="A28" s="43"/>
      <c r="B28" s="45"/>
      <c r="C28" s="61">
        <f t="shared" si="0"/>
        <v>0</v>
      </c>
      <c r="D28" s="61"/>
      <c r="E28" s="61"/>
      <c r="F28" s="61"/>
      <c r="G28" s="61"/>
      <c r="H28" s="61"/>
      <c r="I28" s="61"/>
      <c r="J28" s="61"/>
      <c r="K28" s="61"/>
      <c r="L28" s="70"/>
    </row>
    <row r="29" spans="1:12" ht="14.25" customHeight="1">
      <c r="A29" s="43"/>
      <c r="B29" s="45"/>
      <c r="C29" s="61">
        <f t="shared" si="0"/>
        <v>0</v>
      </c>
      <c r="D29" s="61"/>
      <c r="E29" s="61"/>
      <c r="F29" s="61"/>
      <c r="G29" s="61"/>
      <c r="H29" s="61"/>
      <c r="I29" s="61"/>
      <c r="J29" s="61"/>
      <c r="K29" s="61"/>
      <c r="L29" s="70"/>
    </row>
    <row r="30" spans="1:12" ht="14.25" customHeight="1">
      <c r="A30" s="43"/>
      <c r="B30" s="45"/>
      <c r="C30" s="61">
        <f t="shared" si="0"/>
        <v>0</v>
      </c>
      <c r="D30" s="61"/>
      <c r="E30" s="61"/>
      <c r="F30" s="61"/>
      <c r="G30" s="61"/>
      <c r="H30" s="61"/>
      <c r="I30" s="61"/>
      <c r="J30" s="61"/>
      <c r="K30" s="61"/>
      <c r="L30" s="70"/>
    </row>
    <row r="31" spans="1:12" ht="14.25" customHeight="1">
      <c r="A31" s="43"/>
      <c r="B31" s="45"/>
      <c r="C31" s="61">
        <f t="shared" si="0"/>
        <v>0</v>
      </c>
      <c r="D31" s="61"/>
      <c r="E31" s="61"/>
      <c r="F31" s="61"/>
      <c r="G31" s="61"/>
      <c r="H31" s="61"/>
      <c r="I31" s="61"/>
      <c r="J31" s="61"/>
      <c r="K31" s="61"/>
      <c r="L31" s="70"/>
    </row>
    <row r="32" spans="1:12" ht="14.25" customHeight="1">
      <c r="A32" s="63"/>
      <c r="B32" s="64"/>
      <c r="C32" s="65">
        <f t="shared" si="0"/>
        <v>0</v>
      </c>
      <c r="D32" s="65"/>
      <c r="E32" s="65"/>
      <c r="F32" s="65"/>
      <c r="G32" s="65"/>
      <c r="H32" s="65"/>
      <c r="I32" s="65"/>
      <c r="J32" s="65"/>
      <c r="K32" s="65"/>
      <c r="L32" s="7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">
      <selection activeCell="C13" activeCellId="3" sqref="C10 C18 C24 C1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7.25">
      <c r="A1" s="27" t="s">
        <v>287</v>
      </c>
    </row>
    <row r="2" spans="1:9" ht="32.25" customHeight="1">
      <c r="A2" s="28" t="s">
        <v>288</v>
      </c>
      <c r="B2" s="28"/>
      <c r="C2" s="28"/>
      <c r="D2" s="28"/>
      <c r="E2" s="28"/>
      <c r="F2" s="28"/>
      <c r="G2" s="28"/>
      <c r="H2" s="28"/>
      <c r="I2" s="52"/>
    </row>
    <row r="4" spans="7:8" ht="11.25">
      <c r="G4" s="29" t="s">
        <v>2</v>
      </c>
      <c r="H4" s="30"/>
    </row>
    <row r="5" spans="1:8" ht="18" customHeight="1">
      <c r="A5" s="31" t="s">
        <v>221</v>
      </c>
      <c r="B5" s="32" t="s">
        <v>221</v>
      </c>
      <c r="C5" s="33" t="s">
        <v>289</v>
      </c>
      <c r="D5" s="33" t="s">
        <v>290</v>
      </c>
      <c r="E5" s="33" t="s">
        <v>291</v>
      </c>
      <c r="F5" s="33" t="s">
        <v>292</v>
      </c>
      <c r="G5" s="33" t="s">
        <v>293</v>
      </c>
      <c r="H5" s="34" t="s">
        <v>294</v>
      </c>
    </row>
    <row r="6" spans="1:8" ht="10.5">
      <c r="A6" s="35" t="s">
        <v>284</v>
      </c>
      <c r="B6" s="36" t="s">
        <v>285</v>
      </c>
      <c r="C6" s="37" t="s">
        <v>289</v>
      </c>
      <c r="D6" s="37" t="s">
        <v>290</v>
      </c>
      <c r="E6" s="37" t="s">
        <v>291</v>
      </c>
      <c r="F6" s="37" t="s">
        <v>292</v>
      </c>
      <c r="G6" s="37" t="s">
        <v>295</v>
      </c>
      <c r="H6" s="38" t="s">
        <v>296</v>
      </c>
    </row>
    <row r="7" spans="1:8" ht="10.5">
      <c r="A7" s="35" t="s">
        <v>284</v>
      </c>
      <c r="B7" s="36" t="s">
        <v>285</v>
      </c>
      <c r="C7" s="37" t="s">
        <v>289</v>
      </c>
      <c r="D7" s="37" t="s">
        <v>290</v>
      </c>
      <c r="E7" s="37" t="s">
        <v>291</v>
      </c>
      <c r="F7" s="37" t="s">
        <v>292</v>
      </c>
      <c r="G7" s="37" t="s">
        <v>295</v>
      </c>
      <c r="H7" s="38" t="s">
        <v>296</v>
      </c>
    </row>
    <row r="8" spans="1:8" ht="1.5" customHeight="1">
      <c r="A8" s="35" t="s">
        <v>284</v>
      </c>
      <c r="B8" s="36" t="s">
        <v>285</v>
      </c>
      <c r="C8" s="37" t="s">
        <v>289</v>
      </c>
      <c r="D8" s="37" t="s">
        <v>290</v>
      </c>
      <c r="E8" s="37" t="s">
        <v>291</v>
      </c>
      <c r="F8" s="37" t="s">
        <v>292</v>
      </c>
      <c r="G8" s="37" t="s">
        <v>295</v>
      </c>
      <c r="H8" s="38" t="s">
        <v>296</v>
      </c>
    </row>
    <row r="9" spans="1:8" ht="18" customHeight="1">
      <c r="A9" s="39"/>
      <c r="B9" s="40" t="s">
        <v>286</v>
      </c>
      <c r="C9" s="41">
        <v>122.3</v>
      </c>
      <c r="D9" s="41">
        <v>122.3</v>
      </c>
      <c r="E9" s="41"/>
      <c r="F9" s="41"/>
      <c r="G9" s="41"/>
      <c r="H9" s="42"/>
    </row>
    <row r="10" spans="1:8" ht="18" customHeight="1">
      <c r="A10" s="43" t="s">
        <v>59</v>
      </c>
      <c r="B10" s="44" t="s">
        <v>60</v>
      </c>
      <c r="C10" s="41">
        <v>0.55</v>
      </c>
      <c r="D10" s="45">
        <v>0.55</v>
      </c>
      <c r="E10" s="45"/>
      <c r="F10" s="45"/>
      <c r="G10" s="45"/>
      <c r="H10" s="46"/>
    </row>
    <row r="11" spans="1:8" ht="18" customHeight="1">
      <c r="A11" s="43" t="s">
        <v>61</v>
      </c>
      <c r="B11" s="44" t="s">
        <v>62</v>
      </c>
      <c r="C11" s="41">
        <v>0.55</v>
      </c>
      <c r="D11" s="45">
        <v>0.55</v>
      </c>
      <c r="E11" s="45"/>
      <c r="F11" s="45"/>
      <c r="G11" s="45"/>
      <c r="H11" s="46"/>
    </row>
    <row r="12" spans="1:8" ht="18" customHeight="1">
      <c r="A12" s="43" t="s">
        <v>63</v>
      </c>
      <c r="B12" s="44" t="s">
        <v>64</v>
      </c>
      <c r="C12" s="41">
        <v>0.55</v>
      </c>
      <c r="D12" s="45">
        <v>0.55</v>
      </c>
      <c r="E12" s="45"/>
      <c r="F12" s="45"/>
      <c r="G12" s="45"/>
      <c r="H12" s="46"/>
    </row>
    <row r="13" spans="1:8" ht="18" customHeight="1">
      <c r="A13" s="43" t="s">
        <v>65</v>
      </c>
      <c r="B13" s="45" t="s">
        <v>66</v>
      </c>
      <c r="C13" s="41">
        <v>13.16</v>
      </c>
      <c r="D13" s="45">
        <v>13.16</v>
      </c>
      <c r="E13" s="45"/>
      <c r="F13" s="45"/>
      <c r="G13" s="45"/>
      <c r="H13" s="46"/>
    </row>
    <row r="14" spans="1:8" ht="18" customHeight="1">
      <c r="A14" s="43" t="s">
        <v>67</v>
      </c>
      <c r="B14" s="45" t="s">
        <v>68</v>
      </c>
      <c r="C14" s="41">
        <v>13.16</v>
      </c>
      <c r="D14" s="45">
        <v>13.16</v>
      </c>
      <c r="E14" s="45"/>
      <c r="F14" s="45"/>
      <c r="G14" s="45"/>
      <c r="H14" s="46"/>
    </row>
    <row r="15" spans="1:8" ht="18" customHeight="1">
      <c r="A15" s="43" t="s">
        <v>69</v>
      </c>
      <c r="B15" s="45" t="s">
        <v>70</v>
      </c>
      <c r="C15" s="41">
        <v>8.77</v>
      </c>
      <c r="D15" s="45">
        <v>8.77</v>
      </c>
      <c r="E15" s="45"/>
      <c r="F15" s="45"/>
      <c r="G15" s="45"/>
      <c r="H15" s="46"/>
    </row>
    <row r="16" spans="1:8" ht="18" customHeight="1">
      <c r="A16" s="43" t="s">
        <v>71</v>
      </c>
      <c r="B16" s="45" t="s">
        <v>72</v>
      </c>
      <c r="C16" s="41">
        <v>4.39</v>
      </c>
      <c r="D16" s="45">
        <v>4.39</v>
      </c>
      <c r="E16" s="45"/>
      <c r="F16" s="45"/>
      <c r="G16" s="45"/>
      <c r="H16" s="46"/>
    </row>
    <row r="17" spans="1:8" ht="18" customHeight="1">
      <c r="A17" s="43" t="s">
        <v>73</v>
      </c>
      <c r="B17" s="45" t="s">
        <v>74</v>
      </c>
      <c r="C17" s="41"/>
      <c r="D17" s="45"/>
      <c r="E17" s="45"/>
      <c r="F17" s="45"/>
      <c r="G17" s="45"/>
      <c r="H17" s="46"/>
    </row>
    <row r="18" spans="1:8" ht="18" customHeight="1">
      <c r="A18" s="43" t="s">
        <v>75</v>
      </c>
      <c r="B18" s="45" t="s">
        <v>76</v>
      </c>
      <c r="C18" s="41">
        <v>102.01</v>
      </c>
      <c r="D18" s="45">
        <v>102.01</v>
      </c>
      <c r="E18" s="45"/>
      <c r="F18" s="45"/>
      <c r="G18" s="45"/>
      <c r="H18" s="46"/>
    </row>
    <row r="19" spans="1:8" ht="18" customHeight="1">
      <c r="A19" s="43" t="s">
        <v>77</v>
      </c>
      <c r="B19" s="45" t="s">
        <v>78</v>
      </c>
      <c r="C19" s="41">
        <v>96.37</v>
      </c>
      <c r="D19" s="45">
        <v>96.37</v>
      </c>
      <c r="E19" s="45"/>
      <c r="F19" s="45"/>
      <c r="G19" s="45"/>
      <c r="H19" s="46"/>
    </row>
    <row r="20" spans="1:8" ht="18" customHeight="1">
      <c r="A20" s="43" t="s">
        <v>79</v>
      </c>
      <c r="B20" s="45" t="s">
        <v>80</v>
      </c>
      <c r="C20" s="41">
        <v>96.37</v>
      </c>
      <c r="D20" s="45">
        <v>96.37</v>
      </c>
      <c r="E20" s="45"/>
      <c r="F20" s="45"/>
      <c r="G20" s="45"/>
      <c r="H20" s="46"/>
    </row>
    <row r="21" spans="1:8" ht="18" customHeight="1">
      <c r="A21" s="43" t="s">
        <v>81</v>
      </c>
      <c r="B21" s="45" t="s">
        <v>82</v>
      </c>
      <c r="C21" s="41">
        <v>5.64</v>
      </c>
      <c r="D21" s="45">
        <v>5.64</v>
      </c>
      <c r="E21" s="45"/>
      <c r="F21" s="45"/>
      <c r="G21" s="45"/>
      <c r="H21" s="46"/>
    </row>
    <row r="22" spans="1:8" ht="18" customHeight="1">
      <c r="A22" s="43" t="s">
        <v>83</v>
      </c>
      <c r="B22" s="45" t="s">
        <v>84</v>
      </c>
      <c r="C22" s="41">
        <v>5.48</v>
      </c>
      <c r="D22" s="45">
        <v>5.48</v>
      </c>
      <c r="E22" s="45"/>
      <c r="F22" s="45"/>
      <c r="G22" s="45"/>
      <c r="H22" s="46"/>
    </row>
    <row r="23" spans="1:8" ht="18" customHeight="1">
      <c r="A23" s="43" t="s">
        <v>85</v>
      </c>
      <c r="B23" s="45" t="s">
        <v>86</v>
      </c>
      <c r="C23" s="41">
        <v>0.16</v>
      </c>
      <c r="D23" s="45">
        <v>0.16</v>
      </c>
      <c r="E23" s="45"/>
      <c r="F23" s="45"/>
      <c r="G23" s="45"/>
      <c r="H23" s="46"/>
    </row>
    <row r="24" spans="1:8" ht="18" customHeight="1">
      <c r="A24" s="43" t="s">
        <v>87</v>
      </c>
      <c r="B24" s="45" t="s">
        <v>88</v>
      </c>
      <c r="C24" s="41">
        <v>6.58</v>
      </c>
      <c r="D24" s="45">
        <v>6.58</v>
      </c>
      <c r="E24" s="45"/>
      <c r="F24" s="45"/>
      <c r="G24" s="45"/>
      <c r="H24" s="46"/>
    </row>
    <row r="25" spans="1:8" ht="18" customHeight="1">
      <c r="A25" s="43" t="s">
        <v>89</v>
      </c>
      <c r="B25" s="45" t="s">
        <v>90</v>
      </c>
      <c r="C25" s="41">
        <v>6.58</v>
      </c>
      <c r="D25" s="45">
        <v>6.58</v>
      </c>
      <c r="E25" s="45"/>
      <c r="F25" s="45"/>
      <c r="G25" s="45"/>
      <c r="H25" s="46"/>
    </row>
    <row r="26" spans="1:8" ht="18" customHeight="1">
      <c r="A26" s="47" t="s">
        <v>91</v>
      </c>
      <c r="B26" s="48" t="s">
        <v>92</v>
      </c>
      <c r="C26" s="49">
        <v>6.58</v>
      </c>
      <c r="D26" s="50">
        <v>6.58</v>
      </c>
      <c r="E26" s="50"/>
      <c r="F26" s="50"/>
      <c r="G26" s="50"/>
      <c r="H26" s="51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L14" sqref="L14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4" t="s">
        <v>297</v>
      </c>
      <c r="B1" s="14"/>
      <c r="C1" s="15"/>
      <c r="D1" s="15"/>
      <c r="E1" s="15"/>
      <c r="F1" s="15"/>
      <c r="G1" s="16"/>
      <c r="H1" s="16"/>
      <c r="I1" s="16"/>
      <c r="J1" s="16"/>
      <c r="K1" s="16"/>
    </row>
    <row r="2" spans="1:11" ht="39" customHeight="1">
      <c r="A2" s="17" t="s">
        <v>298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25">
      <c r="A3" s="15"/>
      <c r="B3" s="15"/>
      <c r="C3" s="15"/>
      <c r="D3" s="15"/>
      <c r="E3" s="15"/>
      <c r="F3" s="15"/>
      <c r="G3" s="16"/>
      <c r="H3" s="16"/>
      <c r="I3" s="16"/>
      <c r="J3" s="25" t="s">
        <v>2</v>
      </c>
      <c r="K3" s="26"/>
    </row>
    <row r="4" spans="1:11" ht="15">
      <c r="A4" s="19" t="s">
        <v>221</v>
      </c>
      <c r="B4" s="20" t="s">
        <v>299</v>
      </c>
      <c r="C4" s="20" t="s">
        <v>300</v>
      </c>
      <c r="D4" s="20" t="s">
        <v>301</v>
      </c>
      <c r="E4" s="20" t="s">
        <v>302</v>
      </c>
      <c r="F4" s="20" t="s">
        <v>303</v>
      </c>
      <c r="G4" s="20" t="s">
        <v>304</v>
      </c>
      <c r="H4" s="20"/>
      <c r="I4" s="20" t="s">
        <v>305</v>
      </c>
      <c r="J4" s="20" t="s">
        <v>306</v>
      </c>
      <c r="K4" s="20" t="s">
        <v>307</v>
      </c>
    </row>
    <row r="5" spans="1:11" ht="46.5">
      <c r="A5" s="19"/>
      <c r="B5" s="20"/>
      <c r="C5" s="20"/>
      <c r="D5" s="20"/>
      <c r="E5" s="20"/>
      <c r="F5" s="20"/>
      <c r="G5" s="20" t="s">
        <v>308</v>
      </c>
      <c r="H5" s="20" t="s">
        <v>309</v>
      </c>
      <c r="I5" s="20"/>
      <c r="J5" s="20"/>
      <c r="K5" s="20"/>
    </row>
    <row r="6" spans="1:11" ht="18">
      <c r="A6" s="21" t="s">
        <v>310</v>
      </c>
      <c r="B6" s="22">
        <v>0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8">
      <c r="A7" s="24" t="s">
        <v>311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8">
      <c r="A8" s="24" t="s">
        <v>312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">
      <c r="A9" s="24" t="s">
        <v>313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27" ht="10.5">
      <c r="M27" t="s">
        <v>314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5">
      <selection activeCell="I16" sqref="I15:I16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6" width="26" style="1" customWidth="1"/>
    <col min="7" max="32" width="12" style="1" customWidth="1"/>
    <col min="33" max="224" width="1.5" style="1" customWidth="1"/>
    <col min="225" max="255" width="12" style="1" customWidth="1"/>
    <col min="256" max="256" width="1.5" style="1" customWidth="1"/>
  </cols>
  <sheetData>
    <row r="1" ht="21" customHeight="1">
      <c r="A1" s="2" t="s">
        <v>315</v>
      </c>
    </row>
    <row r="2" spans="1:6" ht="47.25" customHeight="1">
      <c r="A2" s="3" t="s">
        <v>316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5" t="s">
        <v>2</v>
      </c>
    </row>
    <row r="4" spans="1:6" ht="36" customHeight="1">
      <c r="A4" s="6" t="s">
        <v>317</v>
      </c>
      <c r="B4" s="6" t="s">
        <v>318</v>
      </c>
      <c r="C4" s="6"/>
      <c r="D4" s="6" t="s">
        <v>319</v>
      </c>
      <c r="E4" s="6">
        <v>122.3</v>
      </c>
      <c r="F4" s="6"/>
    </row>
    <row r="5" spans="1:6" ht="36" customHeight="1">
      <c r="A5" s="6"/>
      <c r="B5" s="6"/>
      <c r="C5" s="6"/>
      <c r="D5" s="6" t="s">
        <v>320</v>
      </c>
      <c r="E5" s="6">
        <v>122.3</v>
      </c>
      <c r="F5" s="6"/>
    </row>
    <row r="6" spans="1:6" ht="73.5" customHeight="1">
      <c r="A6" s="6" t="s">
        <v>321</v>
      </c>
      <c r="B6" s="6" t="s">
        <v>322</v>
      </c>
      <c r="C6" s="6"/>
      <c r="D6" s="6"/>
      <c r="E6" s="6"/>
      <c r="F6" s="6"/>
    </row>
    <row r="7" spans="1:6" ht="26.25" customHeight="1">
      <c r="A7" s="7" t="s">
        <v>323</v>
      </c>
      <c r="B7" s="6" t="s">
        <v>324</v>
      </c>
      <c r="C7" s="6" t="s">
        <v>325</v>
      </c>
      <c r="D7" s="6" t="s">
        <v>326</v>
      </c>
      <c r="E7" s="6" t="s">
        <v>327</v>
      </c>
      <c r="F7" s="6" t="s">
        <v>328</v>
      </c>
    </row>
    <row r="8" spans="1:6" ht="26.25" customHeight="1">
      <c r="A8" s="7"/>
      <c r="B8" s="6" t="s">
        <v>329</v>
      </c>
      <c r="C8" s="6">
        <v>20</v>
      </c>
      <c r="D8" s="8" t="s">
        <v>330</v>
      </c>
      <c r="E8" s="6" t="s">
        <v>331</v>
      </c>
      <c r="F8" s="6">
        <v>100</v>
      </c>
    </row>
    <row r="9" spans="1:6" ht="26.25" customHeight="1">
      <c r="A9" s="7"/>
      <c r="B9" s="6" t="s">
        <v>332</v>
      </c>
      <c r="C9" s="7">
        <v>15</v>
      </c>
      <c r="D9" s="7"/>
      <c r="E9" s="7" t="s">
        <v>333</v>
      </c>
      <c r="F9" s="7"/>
    </row>
    <row r="10" spans="1:6" ht="40.5" customHeight="1">
      <c r="A10" s="7"/>
      <c r="B10" s="6" t="s">
        <v>334</v>
      </c>
      <c r="C10" s="7">
        <v>20</v>
      </c>
      <c r="D10" s="7"/>
      <c r="E10" s="7" t="s">
        <v>333</v>
      </c>
      <c r="F10" s="7"/>
    </row>
    <row r="11" spans="1:6" ht="26.25" customHeight="1">
      <c r="A11" s="7"/>
      <c r="B11" s="6" t="s">
        <v>335</v>
      </c>
      <c r="C11" s="7">
        <v>15</v>
      </c>
      <c r="D11" s="7"/>
      <c r="E11" s="7" t="s">
        <v>333</v>
      </c>
      <c r="F11" s="7"/>
    </row>
    <row r="12" spans="1:6" ht="26.25" customHeight="1">
      <c r="A12" s="7"/>
      <c r="B12" s="6" t="s">
        <v>336</v>
      </c>
      <c r="C12" s="7">
        <v>15</v>
      </c>
      <c r="D12" s="7"/>
      <c r="E12" s="7" t="s">
        <v>333</v>
      </c>
      <c r="F12" s="7"/>
    </row>
    <row r="13" spans="1:6" ht="26.25" customHeight="1">
      <c r="A13" s="7"/>
      <c r="B13" s="6" t="s">
        <v>337</v>
      </c>
      <c r="C13" s="7">
        <v>15</v>
      </c>
      <c r="D13" s="7" t="s">
        <v>330</v>
      </c>
      <c r="E13" s="6" t="s">
        <v>331</v>
      </c>
      <c r="F13" s="7">
        <v>100</v>
      </c>
    </row>
    <row r="14" spans="1:6" ht="12.75">
      <c r="A14" s="9"/>
      <c r="B14" s="10"/>
      <c r="C14" s="11"/>
      <c r="D14" s="11"/>
      <c r="E14" s="11"/>
      <c r="F14" s="10"/>
    </row>
    <row r="15" spans="1:6" ht="12.75">
      <c r="A15" s="9"/>
      <c r="B15" s="10"/>
      <c r="C15" s="11"/>
      <c r="D15" s="11"/>
      <c r="E15" s="11"/>
      <c r="F15" s="10"/>
    </row>
    <row r="16" spans="1:6" ht="12.75">
      <c r="A16" s="9"/>
      <c r="B16" s="10"/>
      <c r="C16" s="11"/>
      <c r="D16" s="11"/>
      <c r="E16" s="11"/>
      <c r="F16" s="10"/>
    </row>
    <row r="17" spans="1:6" ht="12.75">
      <c r="A17" s="9"/>
      <c r="B17" s="10"/>
      <c r="C17" s="11"/>
      <c r="D17" s="11"/>
      <c r="E17" s="11"/>
      <c r="F17" s="10"/>
    </row>
    <row r="18" spans="1:6" ht="12.75">
      <c r="A18" s="9"/>
      <c r="B18" s="10"/>
      <c r="C18" s="11"/>
      <c r="D18" s="11"/>
      <c r="E18" s="11"/>
      <c r="F18" s="10"/>
    </row>
    <row r="19" spans="1:6" ht="12.75">
      <c r="A19" s="9"/>
      <c r="B19" s="10"/>
      <c r="C19" s="11"/>
      <c r="D19" s="11"/>
      <c r="E19" s="11"/>
      <c r="F19" s="10"/>
    </row>
    <row r="20" spans="1:6" ht="12.75">
      <c r="A20" s="9"/>
      <c r="B20" s="10"/>
      <c r="C20" s="11"/>
      <c r="D20" s="11"/>
      <c r="E20" s="11"/>
      <c r="F20" s="10"/>
    </row>
    <row r="21" spans="1:6" ht="12.75">
      <c r="A21" s="9"/>
      <c r="B21" s="10"/>
      <c r="C21" s="11"/>
      <c r="D21" s="11"/>
      <c r="E21" s="11"/>
      <c r="F21" s="10"/>
    </row>
    <row r="22" spans="1:6" ht="12.75">
      <c r="A22" s="9"/>
      <c r="B22" s="10"/>
      <c r="C22" s="11"/>
      <c r="D22" s="11"/>
      <c r="E22" s="11"/>
      <c r="F22" s="10"/>
    </row>
    <row r="23" spans="1:6" ht="12.75">
      <c r="A23" s="9"/>
      <c r="B23" s="10"/>
      <c r="C23" s="11"/>
      <c r="D23" s="11"/>
      <c r="E23" s="11"/>
      <c r="F23" s="10"/>
    </row>
    <row r="24" spans="1:6" ht="12.75">
      <c r="A24" s="9"/>
      <c r="B24" s="10"/>
      <c r="C24" s="11"/>
      <c r="D24" s="11"/>
      <c r="E24" s="11"/>
      <c r="F24" s="10"/>
    </row>
    <row r="25" spans="1:6" ht="12.75">
      <c r="A25" s="9"/>
      <c r="B25" s="10"/>
      <c r="C25" s="11"/>
      <c r="D25" s="11"/>
      <c r="E25" s="11"/>
      <c r="F25" s="10"/>
    </row>
    <row r="26" spans="1:6" ht="12.75">
      <c r="A26" s="9"/>
      <c r="B26" s="10"/>
      <c r="C26" s="11"/>
      <c r="D26" s="11"/>
      <c r="E26" s="11"/>
      <c r="F26" s="10"/>
    </row>
    <row r="27" spans="1:6" ht="12.75">
      <c r="A27" s="9"/>
      <c r="B27" s="10"/>
      <c r="C27" s="11"/>
      <c r="D27" s="11"/>
      <c r="E27" s="11"/>
      <c r="F27" s="10"/>
    </row>
    <row r="28" spans="1:6" ht="12.75">
      <c r="A28" s="9"/>
      <c r="B28" s="10"/>
      <c r="C28" s="11"/>
      <c r="D28" s="11"/>
      <c r="E28" s="11"/>
      <c r="F28" s="10"/>
    </row>
    <row r="29" spans="1:6" ht="12.75">
      <c r="A29" s="9"/>
      <c r="B29" s="10"/>
      <c r="C29" s="11"/>
      <c r="D29" s="11"/>
      <c r="E29" s="11"/>
      <c r="F29" s="10"/>
    </row>
    <row r="30" spans="1:6" ht="12.75">
      <c r="A30" s="9"/>
      <c r="B30" s="10"/>
      <c r="C30" s="11"/>
      <c r="D30" s="11"/>
      <c r="E30" s="11"/>
      <c r="F30" s="10"/>
    </row>
    <row r="31" spans="1:6" ht="12.75">
      <c r="A31" s="9"/>
      <c r="B31" s="10"/>
      <c r="C31" s="11"/>
      <c r="D31" s="11"/>
      <c r="E31" s="11"/>
      <c r="F31" s="10"/>
    </row>
    <row r="32" spans="1:6" ht="12.75">
      <c r="A32" s="9"/>
      <c r="B32" s="10"/>
      <c r="C32" s="11"/>
      <c r="D32" s="11"/>
      <c r="E32" s="11"/>
      <c r="F32" s="10"/>
    </row>
    <row r="33" spans="2:6" ht="12.75">
      <c r="B33" s="12"/>
      <c r="C33" s="13"/>
      <c r="D33" s="13"/>
      <c r="E33" s="13"/>
      <c r="F33" s="12"/>
    </row>
    <row r="34" spans="2:6" ht="12.75">
      <c r="B34" s="12"/>
      <c r="C34" s="13"/>
      <c r="D34" s="13"/>
      <c r="E34" s="13"/>
      <c r="F34" s="12"/>
    </row>
    <row r="35" spans="2:6" ht="12.75">
      <c r="B35" s="12"/>
      <c r="C35" s="12"/>
      <c r="D35" s="12"/>
      <c r="E35" s="12"/>
      <c r="F35" s="12"/>
    </row>
    <row r="36" spans="2:6" ht="12.75">
      <c r="B36" s="12"/>
      <c r="C36" s="12"/>
      <c r="D36" s="12"/>
      <c r="E36" s="12"/>
      <c r="F36" s="12"/>
    </row>
    <row r="37" spans="2:6" ht="12.75">
      <c r="B37" s="12"/>
      <c r="C37" s="12"/>
      <c r="D37" s="12"/>
      <c r="E37" s="12"/>
      <c r="F37" s="12"/>
    </row>
    <row r="38" spans="2:6" ht="12.75">
      <c r="B38" s="12"/>
      <c r="C38" s="12"/>
      <c r="D38" s="12"/>
      <c r="E38" s="12"/>
      <c r="F38" s="12"/>
    </row>
    <row r="39" spans="2:6" ht="12.75">
      <c r="B39" s="12"/>
      <c r="C39" s="12"/>
      <c r="D39" s="12"/>
      <c r="E39" s="12"/>
      <c r="F39" s="12"/>
    </row>
    <row r="40" spans="2:6" ht="12.75">
      <c r="B40" s="12"/>
      <c r="C40" s="12"/>
      <c r="D40" s="12"/>
      <c r="E40" s="12"/>
      <c r="F40" s="12"/>
    </row>
    <row r="41" spans="2:6" ht="12.75">
      <c r="B41" s="12"/>
      <c r="C41" s="12"/>
      <c r="D41" s="12"/>
      <c r="E41" s="12"/>
      <c r="F41" s="12"/>
    </row>
    <row r="42" spans="2:6" ht="12.75">
      <c r="B42" s="12"/>
      <c r="C42" s="12"/>
      <c r="D42" s="12"/>
      <c r="E42" s="12"/>
      <c r="F42" s="12"/>
    </row>
    <row r="43" spans="2:6" ht="12.75">
      <c r="B43" s="12"/>
      <c r="C43" s="12"/>
      <c r="D43" s="12"/>
      <c r="E43" s="12"/>
      <c r="F43" s="12"/>
    </row>
    <row r="44" spans="2:6" ht="12.75">
      <c r="B44" s="12"/>
      <c r="C44" s="12"/>
      <c r="D44" s="12"/>
      <c r="E44" s="12"/>
      <c r="F44" s="12"/>
    </row>
    <row r="45" spans="2:6" ht="12.75">
      <c r="B45" s="12"/>
      <c r="C45" s="12"/>
      <c r="D45" s="12"/>
      <c r="E45" s="12"/>
      <c r="F45" s="12"/>
    </row>
    <row r="46" spans="2:6" ht="12.75">
      <c r="B46" s="12"/>
      <c r="C46" s="12"/>
      <c r="D46" s="12"/>
      <c r="E46" s="12"/>
      <c r="F46" s="12"/>
    </row>
    <row r="47" spans="2:6" ht="12.75">
      <c r="B47" s="12"/>
      <c r="C47" s="12"/>
      <c r="D47" s="12"/>
      <c r="E47" s="12"/>
      <c r="F47" s="12"/>
    </row>
    <row r="48" spans="2:6" ht="12.75">
      <c r="B48" s="12"/>
      <c r="C48" s="12"/>
      <c r="D48" s="12"/>
      <c r="E48" s="12"/>
      <c r="F48" s="12"/>
    </row>
    <row r="49" spans="2:6" ht="12.75">
      <c r="B49" s="12"/>
      <c r="C49" s="12"/>
      <c r="D49" s="12"/>
      <c r="E49" s="12"/>
      <c r="F49" s="12"/>
    </row>
    <row r="50" spans="2:6" ht="12.75">
      <c r="B50" s="12"/>
      <c r="C50" s="12"/>
      <c r="D50" s="12"/>
      <c r="E50" s="12"/>
      <c r="F50" s="12"/>
    </row>
    <row r="51" spans="2:6" ht="12.75">
      <c r="B51" s="12"/>
      <c r="C51" s="12"/>
      <c r="D51" s="12"/>
      <c r="E51" s="12"/>
      <c r="F51" s="12"/>
    </row>
    <row r="52" spans="2:6" ht="12.75">
      <c r="B52" s="12"/>
      <c r="C52" s="12"/>
      <c r="D52" s="12"/>
      <c r="E52" s="12"/>
      <c r="F52" s="12"/>
    </row>
    <row r="53" spans="2:6" ht="12.75">
      <c r="B53" s="12"/>
      <c r="C53" s="12"/>
      <c r="D53" s="12"/>
      <c r="E53" s="12"/>
      <c r="F53" s="12"/>
    </row>
  </sheetData>
  <sheetProtection/>
  <mergeCells count="7">
    <mergeCell ref="A2:F2"/>
    <mergeCell ref="E4:F4"/>
    <mergeCell ref="E5:F5"/>
    <mergeCell ref="B6:F6"/>
    <mergeCell ref="A4:A5"/>
    <mergeCell ref="A7:A13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7">
      <selection activeCell="F23" sqref="F23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27" t="s">
        <v>0</v>
      </c>
    </row>
    <row r="2" spans="1:10" ht="30" customHeight="1">
      <c r="A2" s="28" t="s">
        <v>1</v>
      </c>
      <c r="B2" s="28"/>
      <c r="C2" s="28"/>
      <c r="D2" s="28"/>
      <c r="E2" s="28"/>
      <c r="F2" s="28"/>
      <c r="G2" s="28"/>
      <c r="H2" s="52"/>
      <c r="I2" s="52"/>
      <c r="J2" s="52"/>
    </row>
    <row r="4" spans="5:7" ht="12.75">
      <c r="E4" s="178" t="s">
        <v>2</v>
      </c>
      <c r="F4" s="178"/>
      <c r="G4" s="178"/>
    </row>
    <row r="5" spans="1:7" ht="23.25" customHeight="1">
      <c r="A5" s="31" t="s">
        <v>3</v>
      </c>
      <c r="B5" s="32" t="s">
        <v>3</v>
      </c>
      <c r="C5" s="32" t="s">
        <v>4</v>
      </c>
      <c r="D5" s="32"/>
      <c r="E5" s="32"/>
      <c r="F5" s="32"/>
      <c r="G5" s="179"/>
    </row>
    <row r="6" spans="1:7" ht="12" customHeight="1">
      <c r="A6" s="35" t="s">
        <v>5</v>
      </c>
      <c r="B6" s="37" t="s">
        <v>6</v>
      </c>
      <c r="C6" s="37" t="s">
        <v>7</v>
      </c>
      <c r="D6" s="180" t="s">
        <v>8</v>
      </c>
      <c r="E6" s="180"/>
      <c r="F6" s="180"/>
      <c r="G6" s="181"/>
    </row>
    <row r="7" spans="1:7" ht="26.25">
      <c r="A7" s="35" t="s">
        <v>5</v>
      </c>
      <c r="B7" s="37" t="s">
        <v>9</v>
      </c>
      <c r="C7" s="37" t="s">
        <v>7</v>
      </c>
      <c r="D7" s="180" t="s">
        <v>10</v>
      </c>
      <c r="E7" s="37" t="s">
        <v>11</v>
      </c>
      <c r="F7" s="37" t="s">
        <v>12</v>
      </c>
      <c r="G7" s="38" t="s">
        <v>13</v>
      </c>
    </row>
    <row r="8" spans="1:7" ht="12.75">
      <c r="A8" s="81" t="s">
        <v>14</v>
      </c>
      <c r="B8" s="41">
        <f>SUM(B9:B11)</f>
        <v>104.8</v>
      </c>
      <c r="C8" s="182" t="s">
        <v>15</v>
      </c>
      <c r="D8" s="183">
        <f>+E8</f>
        <v>122.3</v>
      </c>
      <c r="E8" s="184">
        <f>SUM(E9:E32)</f>
        <v>122.3</v>
      </c>
      <c r="F8" s="184"/>
      <c r="G8" s="185"/>
    </row>
    <row r="9" spans="1:7" ht="13.5" customHeight="1">
      <c r="A9" s="81" t="s">
        <v>16</v>
      </c>
      <c r="B9" s="41">
        <v>104.8</v>
      </c>
      <c r="C9" s="80" t="s">
        <v>17</v>
      </c>
      <c r="D9" s="41">
        <f aca="true" t="shared" si="0" ref="D9:D32">SUM(E9:G9)</f>
        <v>0.55</v>
      </c>
      <c r="E9" s="41">
        <v>0.55</v>
      </c>
      <c r="F9" s="41"/>
      <c r="G9" s="46"/>
    </row>
    <row r="10" spans="1:7" ht="13.5" customHeight="1">
      <c r="A10" s="81" t="s">
        <v>18</v>
      </c>
      <c r="B10" s="41"/>
      <c r="C10" s="80" t="s">
        <v>19</v>
      </c>
      <c r="D10" s="41">
        <f t="shared" si="0"/>
        <v>0</v>
      </c>
      <c r="E10" s="41"/>
      <c r="F10" s="41"/>
      <c r="G10" s="46"/>
    </row>
    <row r="11" spans="1:7" ht="13.5" customHeight="1">
      <c r="A11" s="81" t="s">
        <v>20</v>
      </c>
      <c r="B11" s="41"/>
      <c r="C11" s="80" t="s">
        <v>21</v>
      </c>
      <c r="D11" s="41">
        <f t="shared" si="0"/>
        <v>0</v>
      </c>
      <c r="E11" s="41"/>
      <c r="F11" s="41"/>
      <c r="G11" s="46"/>
    </row>
    <row r="12" spans="1:7" ht="13.5" customHeight="1">
      <c r="A12" s="81"/>
      <c r="B12" s="41"/>
      <c r="C12" s="80" t="s">
        <v>22</v>
      </c>
      <c r="D12" s="41">
        <f t="shared" si="0"/>
        <v>0</v>
      </c>
      <c r="E12" s="41"/>
      <c r="F12" s="41"/>
      <c r="G12" s="46"/>
    </row>
    <row r="13" spans="1:7" ht="13.5" customHeight="1">
      <c r="A13" s="81"/>
      <c r="B13" s="41"/>
      <c r="C13" s="80" t="s">
        <v>23</v>
      </c>
      <c r="D13" s="41">
        <f t="shared" si="0"/>
        <v>0</v>
      </c>
      <c r="E13" s="41"/>
      <c r="F13" s="41"/>
      <c r="G13" s="46"/>
    </row>
    <row r="14" spans="1:7" ht="13.5" customHeight="1">
      <c r="A14" s="81"/>
      <c r="B14" s="41"/>
      <c r="C14" s="80" t="s">
        <v>24</v>
      </c>
      <c r="D14" s="41">
        <f t="shared" si="0"/>
        <v>0</v>
      </c>
      <c r="E14" s="41"/>
      <c r="F14" s="41"/>
      <c r="G14" s="46"/>
    </row>
    <row r="15" spans="1:7" ht="13.5" customHeight="1">
      <c r="A15" s="81"/>
      <c r="B15" s="41"/>
      <c r="C15" s="80" t="s">
        <v>25</v>
      </c>
      <c r="D15" s="41">
        <f t="shared" si="0"/>
        <v>0</v>
      </c>
      <c r="E15" s="41"/>
      <c r="F15" s="41"/>
      <c r="G15" s="46"/>
    </row>
    <row r="16" spans="1:7" ht="13.5" customHeight="1">
      <c r="A16" s="81"/>
      <c r="B16" s="41"/>
      <c r="C16" s="80" t="s">
        <v>26</v>
      </c>
      <c r="D16" s="41">
        <f t="shared" si="0"/>
        <v>13.16</v>
      </c>
      <c r="E16" s="41">
        <v>13.16</v>
      </c>
      <c r="F16" s="41"/>
      <c r="G16" s="46"/>
    </row>
    <row r="17" spans="1:7" ht="13.5" customHeight="1">
      <c r="A17" s="81"/>
      <c r="B17" s="41"/>
      <c r="C17" s="80" t="s">
        <v>27</v>
      </c>
      <c r="D17" s="41">
        <f t="shared" si="0"/>
        <v>102.01</v>
      </c>
      <c r="E17" s="41">
        <v>102.01</v>
      </c>
      <c r="F17" s="41"/>
      <c r="G17" s="46"/>
    </row>
    <row r="18" spans="1:7" ht="13.5" customHeight="1">
      <c r="A18" s="81"/>
      <c r="B18" s="41"/>
      <c r="C18" s="80" t="s">
        <v>28</v>
      </c>
      <c r="D18" s="41">
        <f t="shared" si="0"/>
        <v>0</v>
      </c>
      <c r="E18" s="41"/>
      <c r="F18" s="41"/>
      <c r="G18" s="46"/>
    </row>
    <row r="19" spans="1:7" ht="13.5" customHeight="1">
      <c r="A19" s="81"/>
      <c r="B19" s="41"/>
      <c r="C19" s="80" t="s">
        <v>29</v>
      </c>
      <c r="D19" s="41">
        <f t="shared" si="0"/>
        <v>0</v>
      </c>
      <c r="E19" s="41"/>
      <c r="F19" s="41"/>
      <c r="G19" s="46"/>
    </row>
    <row r="20" spans="1:7" ht="13.5" customHeight="1">
      <c r="A20" s="81"/>
      <c r="B20" s="41"/>
      <c r="C20" s="80" t="s">
        <v>30</v>
      </c>
      <c r="D20" s="41">
        <f t="shared" si="0"/>
        <v>0</v>
      </c>
      <c r="E20" s="41"/>
      <c r="F20" s="41"/>
      <c r="G20" s="46"/>
    </row>
    <row r="21" spans="1:7" ht="13.5" customHeight="1">
      <c r="A21" s="81"/>
      <c r="B21" s="41"/>
      <c r="C21" s="80" t="s">
        <v>31</v>
      </c>
      <c r="D21" s="41">
        <f t="shared" si="0"/>
        <v>0</v>
      </c>
      <c r="E21" s="41"/>
      <c r="F21" s="41"/>
      <c r="G21" s="46"/>
    </row>
    <row r="22" spans="1:7" ht="13.5" customHeight="1">
      <c r="A22" s="81"/>
      <c r="B22" s="41"/>
      <c r="C22" s="80" t="s">
        <v>32</v>
      </c>
      <c r="D22" s="41">
        <f t="shared" si="0"/>
        <v>0</v>
      </c>
      <c r="E22" s="41"/>
      <c r="F22" s="41"/>
      <c r="G22" s="46"/>
    </row>
    <row r="23" spans="1:7" ht="13.5" customHeight="1">
      <c r="A23" s="81"/>
      <c r="B23" s="82"/>
      <c r="C23" s="80" t="s">
        <v>33</v>
      </c>
      <c r="D23" s="41">
        <f t="shared" si="0"/>
        <v>0</v>
      </c>
      <c r="E23" s="41"/>
      <c r="F23" s="41"/>
      <c r="G23" s="46"/>
    </row>
    <row r="24" spans="1:7" ht="13.5" customHeight="1">
      <c r="A24" s="81"/>
      <c r="B24" s="82"/>
      <c r="C24" s="80" t="s">
        <v>34</v>
      </c>
      <c r="D24" s="41">
        <f t="shared" si="0"/>
        <v>0</v>
      </c>
      <c r="E24" s="41"/>
      <c r="F24" s="41"/>
      <c r="G24" s="46"/>
    </row>
    <row r="25" spans="1:7" ht="13.5" customHeight="1">
      <c r="A25" s="81"/>
      <c r="B25" s="82"/>
      <c r="C25" s="80" t="s">
        <v>35</v>
      </c>
      <c r="D25" s="41">
        <f t="shared" si="0"/>
        <v>0</v>
      </c>
      <c r="E25" s="41"/>
      <c r="F25" s="41"/>
      <c r="G25" s="46"/>
    </row>
    <row r="26" spans="1:7" ht="13.5" customHeight="1">
      <c r="A26" s="81"/>
      <c r="B26" s="82"/>
      <c r="C26" s="83" t="s">
        <v>36</v>
      </c>
      <c r="D26" s="41">
        <f t="shared" si="0"/>
        <v>0</v>
      </c>
      <c r="E26" s="41"/>
      <c r="F26" s="41"/>
      <c r="G26" s="46"/>
    </row>
    <row r="27" spans="1:7" ht="13.5" customHeight="1">
      <c r="A27" s="81"/>
      <c r="B27" s="82"/>
      <c r="C27" s="83" t="s">
        <v>37</v>
      </c>
      <c r="D27" s="41">
        <f t="shared" si="0"/>
        <v>6.58</v>
      </c>
      <c r="E27" s="41">
        <v>6.58</v>
      </c>
      <c r="F27" s="41"/>
      <c r="G27" s="46"/>
    </row>
    <row r="28" spans="1:7" ht="13.5" customHeight="1">
      <c r="A28" s="186"/>
      <c r="B28" s="41"/>
      <c r="C28" s="83" t="s">
        <v>38</v>
      </c>
      <c r="D28" s="41">
        <f t="shared" si="0"/>
        <v>0</v>
      </c>
      <c r="E28" s="41"/>
      <c r="F28" s="41"/>
      <c r="G28" s="46"/>
    </row>
    <row r="29" spans="1:7" ht="13.5" customHeight="1">
      <c r="A29" s="186"/>
      <c r="B29" s="41"/>
      <c r="C29" s="83" t="s">
        <v>39</v>
      </c>
      <c r="D29" s="41">
        <f t="shared" si="0"/>
        <v>0</v>
      </c>
      <c r="E29" s="41"/>
      <c r="F29" s="41"/>
      <c r="G29" s="46"/>
    </row>
    <row r="30" spans="1:7" ht="13.5" customHeight="1">
      <c r="A30" s="81"/>
      <c r="B30" s="82"/>
      <c r="C30" s="83" t="s">
        <v>40</v>
      </c>
      <c r="D30" s="41">
        <f t="shared" si="0"/>
        <v>0</v>
      </c>
      <c r="E30" s="41"/>
      <c r="F30" s="41"/>
      <c r="G30" s="46"/>
    </row>
    <row r="31" spans="1:7" ht="13.5" customHeight="1">
      <c r="A31" s="81" t="s">
        <v>41</v>
      </c>
      <c r="B31" s="41">
        <v>17.5</v>
      </c>
      <c r="C31" s="83" t="s">
        <v>42</v>
      </c>
      <c r="D31" s="41">
        <f t="shared" si="0"/>
        <v>0</v>
      </c>
      <c r="E31" s="41"/>
      <c r="F31" s="41"/>
      <c r="G31" s="46"/>
    </row>
    <row r="32" spans="1:7" ht="13.5" customHeight="1">
      <c r="A32" s="81" t="s">
        <v>43</v>
      </c>
      <c r="B32" s="41">
        <v>17.5</v>
      </c>
      <c r="C32" s="83" t="s">
        <v>44</v>
      </c>
      <c r="D32" s="41">
        <f t="shared" si="0"/>
        <v>0</v>
      </c>
      <c r="E32" s="41"/>
      <c r="F32" s="41"/>
      <c r="G32" s="46"/>
    </row>
    <row r="33" spans="1:7" ht="13.5" customHeight="1">
      <c r="A33" s="81" t="s">
        <v>45</v>
      </c>
      <c r="B33" s="41"/>
      <c r="C33" s="183" t="s">
        <v>46</v>
      </c>
      <c r="D33" s="41">
        <f>SUM(E34:F34)</f>
        <v>0</v>
      </c>
      <c r="E33" s="41"/>
      <c r="F33" s="41">
        <f>SUM(F9:F32)</f>
        <v>0</v>
      </c>
      <c r="G33" s="42">
        <f>SUM(G9:G32)</f>
        <v>0</v>
      </c>
    </row>
    <row r="34" spans="1:7" ht="13.5" customHeight="1">
      <c r="A34" s="81" t="s">
        <v>20</v>
      </c>
      <c r="B34" s="41"/>
      <c r="C34" s="45"/>
      <c r="D34" s="45"/>
      <c r="E34" s="41"/>
      <c r="F34" s="41"/>
      <c r="G34" s="46"/>
    </row>
    <row r="35" spans="1:7" ht="13.5" customHeight="1">
      <c r="A35" s="187" t="s">
        <v>47</v>
      </c>
      <c r="B35" s="49">
        <f>B9+B31</f>
        <v>122.3</v>
      </c>
      <c r="C35" s="188" t="s">
        <v>48</v>
      </c>
      <c r="D35" s="49">
        <f>+D8</f>
        <v>122.3</v>
      </c>
      <c r="E35" s="49">
        <f>+E8</f>
        <v>122.3</v>
      </c>
      <c r="F35" s="49">
        <f>F33</f>
        <v>0</v>
      </c>
      <c r="G35" s="189">
        <f>G33</f>
        <v>0</v>
      </c>
    </row>
    <row r="36" spans="1:7" ht="30" customHeight="1">
      <c r="A36" s="190" t="s">
        <v>49</v>
      </c>
      <c r="B36" s="190"/>
      <c r="C36" s="190"/>
      <c r="D36" s="190"/>
      <c r="E36" s="190"/>
      <c r="F36" s="190"/>
      <c r="G36" s="190"/>
    </row>
    <row r="37" spans="1:7" ht="16.5" customHeight="1">
      <c r="A37" s="190"/>
      <c r="B37" s="190"/>
      <c r="C37" s="190"/>
      <c r="D37" s="190"/>
      <c r="E37" s="190"/>
      <c r="F37" s="190"/>
      <c r="G37" s="190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3">
      <selection activeCell="C21" activeCellId="3" sqref="C7 C10 C15 C21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14" t="s">
        <v>50</v>
      </c>
      <c r="B1" s="104"/>
      <c r="C1" s="104"/>
      <c r="D1" s="104"/>
      <c r="E1" s="104"/>
    </row>
    <row r="2" spans="1:6" ht="54" customHeight="1">
      <c r="A2" s="143" t="s">
        <v>51</v>
      </c>
      <c r="B2" s="167"/>
      <c r="C2" s="167"/>
      <c r="D2" s="167"/>
      <c r="E2" s="167"/>
      <c r="F2" s="168"/>
    </row>
    <row r="3" spans="2:5" s="144" customFormat="1" ht="23.25" customHeight="1">
      <c r="B3" s="138" t="s">
        <v>2</v>
      </c>
      <c r="C3" s="138"/>
      <c r="D3" s="138"/>
      <c r="E3" s="138"/>
    </row>
    <row r="4" spans="1:5" s="166" customFormat="1" ht="20.25" customHeight="1">
      <c r="A4" s="145" t="s">
        <v>52</v>
      </c>
      <c r="B4" s="146" t="s">
        <v>53</v>
      </c>
      <c r="C4" s="146" t="s">
        <v>54</v>
      </c>
      <c r="D4" s="146"/>
      <c r="E4" s="147"/>
    </row>
    <row r="5" spans="1:5" s="166" customFormat="1" ht="20.25" customHeight="1">
      <c r="A5" s="148"/>
      <c r="B5" s="149"/>
      <c r="C5" s="149" t="s">
        <v>55</v>
      </c>
      <c r="D5" s="149" t="s">
        <v>56</v>
      </c>
      <c r="E5" s="151" t="s">
        <v>57</v>
      </c>
    </row>
    <row r="6" spans="1:5" s="166" customFormat="1" ht="20.25" customHeight="1">
      <c r="A6" s="116"/>
      <c r="B6" s="152" t="s">
        <v>58</v>
      </c>
      <c r="C6" s="152">
        <f>D6+E6</f>
        <v>122.3</v>
      </c>
      <c r="D6" s="152">
        <f>+D7+D10+D15+D21</f>
        <v>122.3</v>
      </c>
      <c r="E6" s="169"/>
    </row>
    <row r="7" spans="1:5" s="166" customFormat="1" ht="20.25" customHeight="1">
      <c r="A7" s="116" t="s">
        <v>59</v>
      </c>
      <c r="B7" s="153" t="s">
        <v>60</v>
      </c>
      <c r="C7" s="152">
        <f>+D7+E7</f>
        <v>0.55</v>
      </c>
      <c r="D7" s="152">
        <v>0.55</v>
      </c>
      <c r="E7" s="169"/>
    </row>
    <row r="8" spans="1:5" s="166" customFormat="1" ht="20.25" customHeight="1">
      <c r="A8" s="116" t="s">
        <v>61</v>
      </c>
      <c r="B8" s="153" t="s">
        <v>62</v>
      </c>
      <c r="C8" s="152">
        <f>+D8+E8</f>
        <v>0.55</v>
      </c>
      <c r="D8" s="152">
        <v>0.55</v>
      </c>
      <c r="E8" s="169"/>
    </row>
    <row r="9" spans="1:5" s="166" customFormat="1" ht="20.25" customHeight="1">
      <c r="A9" s="116" t="s">
        <v>63</v>
      </c>
      <c r="B9" s="153" t="s">
        <v>64</v>
      </c>
      <c r="C9" s="152">
        <f>+D9+E9</f>
        <v>0.55</v>
      </c>
      <c r="D9" s="152">
        <v>0.55</v>
      </c>
      <c r="E9" s="169"/>
    </row>
    <row r="10" spans="1:5" s="166" customFormat="1" ht="20.25" customHeight="1">
      <c r="A10" s="116" t="s">
        <v>65</v>
      </c>
      <c r="B10" s="153" t="s">
        <v>66</v>
      </c>
      <c r="C10" s="152">
        <f>+C11</f>
        <v>13.16</v>
      </c>
      <c r="D10" s="152">
        <f>+D11</f>
        <v>13.16</v>
      </c>
      <c r="E10" s="169"/>
    </row>
    <row r="11" spans="1:5" s="166" customFormat="1" ht="20.25" customHeight="1">
      <c r="A11" s="116" t="s">
        <v>67</v>
      </c>
      <c r="B11" s="153" t="s">
        <v>68</v>
      </c>
      <c r="C11" s="152">
        <f>+C12+C13</f>
        <v>13.16</v>
      </c>
      <c r="D11" s="152">
        <f>+D12+D13</f>
        <v>13.16</v>
      </c>
      <c r="E11" s="169"/>
    </row>
    <row r="12" spans="1:5" s="166" customFormat="1" ht="20.25" customHeight="1">
      <c r="A12" s="116" t="s">
        <v>69</v>
      </c>
      <c r="B12" s="153" t="s">
        <v>70</v>
      </c>
      <c r="C12" s="152">
        <f>+D12+E12</f>
        <v>8.77</v>
      </c>
      <c r="D12" s="152">
        <v>8.77</v>
      </c>
      <c r="E12" s="169"/>
    </row>
    <row r="13" spans="1:5" s="166" customFormat="1" ht="20.25" customHeight="1">
      <c r="A13" s="116" t="s">
        <v>71</v>
      </c>
      <c r="B13" s="153" t="s">
        <v>72</v>
      </c>
      <c r="C13" s="152">
        <f>+D13+E13</f>
        <v>4.39</v>
      </c>
      <c r="D13" s="152">
        <v>4.39</v>
      </c>
      <c r="E13" s="169"/>
    </row>
    <row r="14" spans="1:5" s="166" customFormat="1" ht="20.25" customHeight="1">
      <c r="A14" s="116" t="s">
        <v>73</v>
      </c>
      <c r="B14" s="153" t="s">
        <v>74</v>
      </c>
      <c r="C14" s="152"/>
      <c r="D14" s="152"/>
      <c r="E14" s="169"/>
    </row>
    <row r="15" spans="1:5" s="166" customFormat="1" ht="20.25" customHeight="1">
      <c r="A15" s="116" t="s">
        <v>75</v>
      </c>
      <c r="B15" s="153" t="s">
        <v>76</v>
      </c>
      <c r="C15" s="152">
        <f aca="true" t="shared" si="0" ref="C15:C23">+D15+E15</f>
        <v>102.01</v>
      </c>
      <c r="D15" s="152">
        <f>+D16+D18</f>
        <v>102.01</v>
      </c>
      <c r="E15" s="169"/>
    </row>
    <row r="16" spans="1:5" s="166" customFormat="1" ht="20.25" customHeight="1">
      <c r="A16" s="116" t="s">
        <v>77</v>
      </c>
      <c r="B16" s="153" t="s">
        <v>78</v>
      </c>
      <c r="C16" s="152">
        <f t="shared" si="0"/>
        <v>96.37</v>
      </c>
      <c r="D16" s="152">
        <f>+D17</f>
        <v>96.37</v>
      </c>
      <c r="E16" s="169"/>
    </row>
    <row r="17" spans="1:5" s="166" customFormat="1" ht="20.25" customHeight="1">
      <c r="A17" s="155" t="s">
        <v>79</v>
      </c>
      <c r="B17" s="170" t="s">
        <v>80</v>
      </c>
      <c r="C17" s="152">
        <f t="shared" si="0"/>
        <v>96.37</v>
      </c>
      <c r="D17" s="171">
        <f>17.5+78.87</f>
        <v>96.37</v>
      </c>
      <c r="E17" s="172"/>
    </row>
    <row r="18" spans="1:5" s="166" customFormat="1" ht="20.25" customHeight="1">
      <c r="A18" s="173" t="s">
        <v>81</v>
      </c>
      <c r="B18" s="174" t="s">
        <v>82</v>
      </c>
      <c r="C18" s="152">
        <f t="shared" si="0"/>
        <v>5.640000000000001</v>
      </c>
      <c r="D18" s="171">
        <f>+D19+D20</f>
        <v>5.640000000000001</v>
      </c>
      <c r="E18" s="175"/>
    </row>
    <row r="19" spans="1:5" s="166" customFormat="1" ht="20.25" customHeight="1">
      <c r="A19" s="173" t="s">
        <v>83</v>
      </c>
      <c r="B19" s="121" t="s">
        <v>84</v>
      </c>
      <c r="C19" s="152">
        <f t="shared" si="0"/>
        <v>5.48</v>
      </c>
      <c r="D19" s="171">
        <v>5.48</v>
      </c>
      <c r="E19" s="175"/>
    </row>
    <row r="20" spans="1:5" s="166" customFormat="1" ht="20.25" customHeight="1">
      <c r="A20" s="173" t="s">
        <v>85</v>
      </c>
      <c r="B20" s="121" t="s">
        <v>86</v>
      </c>
      <c r="C20" s="152">
        <f t="shared" si="0"/>
        <v>0.16</v>
      </c>
      <c r="D20" s="171">
        <v>0.16</v>
      </c>
      <c r="E20" s="175"/>
    </row>
    <row r="21" spans="1:5" s="166" customFormat="1" ht="20.25" customHeight="1">
      <c r="A21" s="176" t="s">
        <v>87</v>
      </c>
      <c r="B21" s="174" t="s">
        <v>88</v>
      </c>
      <c r="C21" s="152">
        <f t="shared" si="0"/>
        <v>6.58</v>
      </c>
      <c r="D21" s="171">
        <v>6.58</v>
      </c>
      <c r="E21" s="175"/>
    </row>
    <row r="22" spans="1:5" s="166" customFormat="1" ht="20.25" customHeight="1">
      <c r="A22" s="176" t="s">
        <v>89</v>
      </c>
      <c r="B22" s="174" t="s">
        <v>90</v>
      </c>
      <c r="C22" s="152">
        <f t="shared" si="0"/>
        <v>6.58</v>
      </c>
      <c r="D22" s="171">
        <v>6.58</v>
      </c>
      <c r="E22" s="175"/>
    </row>
    <row r="23" spans="1:5" s="166" customFormat="1" ht="20.25" customHeight="1">
      <c r="A23" s="176" t="s">
        <v>91</v>
      </c>
      <c r="B23" s="121" t="s">
        <v>92</v>
      </c>
      <c r="C23" s="152">
        <f t="shared" si="0"/>
        <v>6.58</v>
      </c>
      <c r="D23" s="171">
        <v>6.58</v>
      </c>
      <c r="E23" s="175"/>
    </row>
    <row r="24" ht="12.75" customHeight="1">
      <c r="D24" s="177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2">
      <selection activeCell="D19" activeCellId="1" sqref="D6 D19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7.25">
      <c r="A1" s="14" t="s">
        <v>93</v>
      </c>
      <c r="B1" s="104"/>
      <c r="C1" s="104"/>
      <c r="D1" s="104"/>
    </row>
    <row r="2" spans="1:6" ht="94.5" customHeight="1">
      <c r="A2" s="143" t="s">
        <v>94</v>
      </c>
      <c r="B2" s="143"/>
      <c r="C2" s="143"/>
      <c r="D2" s="143"/>
      <c r="E2" s="143"/>
      <c r="F2" s="143"/>
    </row>
    <row r="3" spans="1:6" ht="18">
      <c r="A3" s="144"/>
      <c r="B3" s="144"/>
      <c r="C3" s="138" t="s">
        <v>2</v>
      </c>
      <c r="D3" s="138"/>
      <c r="E3" s="138"/>
      <c r="F3" s="138"/>
    </row>
    <row r="4" spans="1:6" ht="18.75" customHeight="1">
      <c r="A4" s="145" t="s">
        <v>52</v>
      </c>
      <c r="B4" s="146"/>
      <c r="C4" s="146" t="s">
        <v>95</v>
      </c>
      <c r="D4" s="146" t="s">
        <v>96</v>
      </c>
      <c r="E4" s="146"/>
      <c r="F4" s="147"/>
    </row>
    <row r="5" spans="1:6" ht="23.25" customHeight="1">
      <c r="A5" s="148" t="s">
        <v>97</v>
      </c>
      <c r="B5" s="149" t="s">
        <v>98</v>
      </c>
      <c r="C5" s="149"/>
      <c r="D5" s="150" t="s">
        <v>55</v>
      </c>
      <c r="E5" s="149" t="s">
        <v>99</v>
      </c>
      <c r="F5" s="151" t="s">
        <v>100</v>
      </c>
    </row>
    <row r="6" spans="1:6" ht="15">
      <c r="A6" s="116">
        <v>301</v>
      </c>
      <c r="B6" s="152"/>
      <c r="C6" s="153" t="s">
        <v>101</v>
      </c>
      <c r="D6" s="154">
        <f aca="true" t="shared" si="0" ref="D6:D12">SUM(E6:F6)</f>
        <v>115.19999999999999</v>
      </c>
      <c r="E6" s="154">
        <f>SUM(E7:E18)</f>
        <v>115.19999999999999</v>
      </c>
      <c r="F6" s="154">
        <f>SUM(F7:F12)</f>
        <v>0</v>
      </c>
    </row>
    <row r="7" spans="1:6" ht="15">
      <c r="A7" s="155"/>
      <c r="B7" s="156">
        <v>30101</v>
      </c>
      <c r="C7" s="157" t="s">
        <v>102</v>
      </c>
      <c r="D7" s="154">
        <f t="shared" si="0"/>
        <v>27.36</v>
      </c>
      <c r="E7" s="154">
        <v>27.36</v>
      </c>
      <c r="F7" s="154"/>
    </row>
    <row r="8" spans="1:6" ht="15">
      <c r="A8" s="155"/>
      <c r="B8" s="156">
        <v>30102</v>
      </c>
      <c r="C8" s="157" t="s">
        <v>103</v>
      </c>
      <c r="D8" s="154">
        <f t="shared" si="0"/>
        <v>4.55</v>
      </c>
      <c r="E8" s="154">
        <v>4.55</v>
      </c>
      <c r="F8" s="154"/>
    </row>
    <row r="9" spans="1:6" ht="15">
      <c r="A9" s="155"/>
      <c r="B9" s="156">
        <v>30103</v>
      </c>
      <c r="C9" s="157" t="s">
        <v>104</v>
      </c>
      <c r="D9" s="154">
        <f t="shared" si="0"/>
        <v>0</v>
      </c>
      <c r="E9" s="154"/>
      <c r="F9" s="154"/>
    </row>
    <row r="10" spans="1:6" ht="15">
      <c r="A10" s="155"/>
      <c r="B10" s="156">
        <v>30107</v>
      </c>
      <c r="C10" s="157" t="s">
        <v>105</v>
      </c>
      <c r="D10" s="154">
        <f t="shared" si="0"/>
        <v>57.91</v>
      </c>
      <c r="E10" s="154">
        <v>57.91</v>
      </c>
      <c r="F10" s="154"/>
    </row>
    <row r="11" spans="1:6" ht="15">
      <c r="A11" s="155"/>
      <c r="B11" s="156">
        <v>30108</v>
      </c>
      <c r="C11" s="157" t="s">
        <v>106</v>
      </c>
      <c r="D11" s="154">
        <f t="shared" si="0"/>
        <v>8.77</v>
      </c>
      <c r="E11" s="154">
        <v>8.77</v>
      </c>
      <c r="F11" s="154"/>
    </row>
    <row r="12" spans="1:6" ht="15">
      <c r="A12" s="116"/>
      <c r="B12" s="156">
        <v>30109</v>
      </c>
      <c r="C12" s="157" t="s">
        <v>107</v>
      </c>
      <c r="D12" s="154">
        <f t="shared" si="0"/>
        <v>4.39</v>
      </c>
      <c r="E12" s="154">
        <v>4.39</v>
      </c>
      <c r="F12" s="154"/>
    </row>
    <row r="13" spans="1:6" ht="15">
      <c r="A13" s="116"/>
      <c r="B13" s="156">
        <v>30110</v>
      </c>
      <c r="C13" s="157" t="s">
        <v>108</v>
      </c>
      <c r="D13" s="154"/>
      <c r="E13" s="154">
        <v>5.48</v>
      </c>
      <c r="F13" s="154"/>
    </row>
    <row r="14" spans="1:6" ht="15">
      <c r="A14" s="116"/>
      <c r="B14" s="156">
        <v>30111</v>
      </c>
      <c r="C14" s="157" t="s">
        <v>109</v>
      </c>
      <c r="D14" s="154"/>
      <c r="E14" s="154"/>
      <c r="F14" s="154"/>
    </row>
    <row r="15" spans="1:6" ht="15">
      <c r="A15" s="116"/>
      <c r="B15" s="156">
        <v>30112</v>
      </c>
      <c r="C15" s="157" t="s">
        <v>110</v>
      </c>
      <c r="D15" s="154"/>
      <c r="E15" s="154">
        <v>0.16</v>
      </c>
      <c r="F15" s="154"/>
    </row>
    <row r="16" spans="1:6" ht="15">
      <c r="A16" s="116"/>
      <c r="B16" s="156">
        <v>30113</v>
      </c>
      <c r="C16" s="157" t="s">
        <v>111</v>
      </c>
      <c r="D16" s="154"/>
      <c r="E16" s="154">
        <v>6.58</v>
      </c>
      <c r="F16" s="154"/>
    </row>
    <row r="17" spans="1:6" ht="15">
      <c r="A17" s="116"/>
      <c r="B17" s="156">
        <v>30114</v>
      </c>
      <c r="C17" s="157" t="s">
        <v>112</v>
      </c>
      <c r="D17" s="154"/>
      <c r="E17" s="154"/>
      <c r="F17" s="154"/>
    </row>
    <row r="18" spans="1:6" ht="15">
      <c r="A18" s="116"/>
      <c r="B18" s="156">
        <v>30199</v>
      </c>
      <c r="C18" s="157" t="s">
        <v>113</v>
      </c>
      <c r="D18" s="154"/>
      <c r="E18" s="154"/>
      <c r="F18" s="154"/>
    </row>
    <row r="19" spans="1:6" ht="15">
      <c r="A19" s="155">
        <v>302</v>
      </c>
      <c r="B19" s="158"/>
      <c r="C19" s="159" t="s">
        <v>114</v>
      </c>
      <c r="D19" s="152">
        <f aca="true" t="shared" si="1" ref="D19:D49">SUM(E19:F19)</f>
        <v>7.1000000000000005</v>
      </c>
      <c r="E19" s="154">
        <f>SUM(E20:E40)</f>
        <v>0</v>
      </c>
      <c r="F19" s="154">
        <f>SUM(F20:F47)</f>
        <v>7.1000000000000005</v>
      </c>
    </row>
    <row r="20" spans="1:6" ht="15">
      <c r="A20" s="116"/>
      <c r="B20" s="158" t="s">
        <v>115</v>
      </c>
      <c r="C20" s="160" t="s">
        <v>116</v>
      </c>
      <c r="D20" s="152">
        <f t="shared" si="1"/>
        <v>5.45</v>
      </c>
      <c r="E20" s="154"/>
      <c r="F20" s="154">
        <v>5.45</v>
      </c>
    </row>
    <row r="21" spans="1:6" ht="15">
      <c r="A21" s="116"/>
      <c r="B21" s="158" t="s">
        <v>117</v>
      </c>
      <c r="C21" s="160" t="s">
        <v>118</v>
      </c>
      <c r="D21" s="152">
        <f t="shared" si="1"/>
        <v>0</v>
      </c>
      <c r="E21" s="154"/>
      <c r="F21" s="154"/>
    </row>
    <row r="22" spans="1:6" ht="15">
      <c r="A22" s="116"/>
      <c r="B22" s="158" t="s">
        <v>119</v>
      </c>
      <c r="C22" s="160" t="s">
        <v>120</v>
      </c>
      <c r="D22" s="152">
        <f t="shared" si="1"/>
        <v>0</v>
      </c>
      <c r="E22" s="154"/>
      <c r="F22" s="154"/>
    </row>
    <row r="23" spans="1:6" ht="15">
      <c r="A23" s="116"/>
      <c r="B23" s="158" t="s">
        <v>121</v>
      </c>
      <c r="C23" s="160" t="s">
        <v>122</v>
      </c>
      <c r="D23" s="152">
        <f t="shared" si="1"/>
        <v>0</v>
      </c>
      <c r="E23" s="154"/>
      <c r="F23" s="154"/>
    </row>
    <row r="24" spans="1:6" ht="15">
      <c r="A24" s="116"/>
      <c r="B24" s="158" t="s">
        <v>123</v>
      </c>
      <c r="C24" s="160" t="s">
        <v>124</v>
      </c>
      <c r="D24" s="152">
        <f t="shared" si="1"/>
        <v>0</v>
      </c>
      <c r="E24" s="154"/>
      <c r="F24" s="154"/>
    </row>
    <row r="25" spans="1:6" ht="15">
      <c r="A25" s="116"/>
      <c r="B25" s="158" t="s">
        <v>125</v>
      </c>
      <c r="C25" s="160" t="s">
        <v>126</v>
      </c>
      <c r="D25" s="152">
        <f t="shared" si="1"/>
        <v>0</v>
      </c>
      <c r="E25" s="154"/>
      <c r="F25" s="154"/>
    </row>
    <row r="26" spans="1:6" ht="15">
      <c r="A26" s="116"/>
      <c r="B26" s="158" t="s">
        <v>127</v>
      </c>
      <c r="C26" s="160" t="s">
        <v>128</v>
      </c>
      <c r="D26" s="152">
        <f t="shared" si="1"/>
        <v>0</v>
      </c>
      <c r="E26" s="154"/>
      <c r="F26" s="154"/>
    </row>
    <row r="27" spans="1:6" ht="15">
      <c r="A27" s="116"/>
      <c r="B27" s="158" t="s">
        <v>129</v>
      </c>
      <c r="C27" s="160" t="s">
        <v>130</v>
      </c>
      <c r="D27" s="152">
        <f t="shared" si="1"/>
        <v>0</v>
      </c>
      <c r="E27" s="154"/>
      <c r="F27" s="154"/>
    </row>
    <row r="28" spans="1:6" ht="15">
      <c r="A28" s="116"/>
      <c r="B28" s="158" t="s">
        <v>131</v>
      </c>
      <c r="C28" s="160" t="s">
        <v>132</v>
      </c>
      <c r="D28" s="152">
        <f t="shared" si="1"/>
        <v>0</v>
      </c>
      <c r="E28" s="154"/>
      <c r="F28" s="154"/>
    </row>
    <row r="29" spans="1:6" ht="15">
      <c r="A29" s="116"/>
      <c r="B29" s="158" t="s">
        <v>133</v>
      </c>
      <c r="C29" s="160" t="s">
        <v>134</v>
      </c>
      <c r="D29" s="152">
        <f t="shared" si="1"/>
        <v>0</v>
      </c>
      <c r="E29" s="154"/>
      <c r="F29" s="154"/>
    </row>
    <row r="30" spans="1:6" ht="15">
      <c r="A30" s="116"/>
      <c r="B30" s="158" t="s">
        <v>135</v>
      </c>
      <c r="C30" s="160" t="s">
        <v>136</v>
      </c>
      <c r="D30" s="152">
        <f t="shared" si="1"/>
        <v>0</v>
      </c>
      <c r="E30" s="154"/>
      <c r="F30" s="154"/>
    </row>
    <row r="31" spans="1:6" ht="15">
      <c r="A31" s="116"/>
      <c r="B31" s="158" t="s">
        <v>137</v>
      </c>
      <c r="C31" s="160" t="s">
        <v>138</v>
      </c>
      <c r="D31" s="152">
        <f t="shared" si="1"/>
        <v>0</v>
      </c>
      <c r="E31" s="154"/>
      <c r="F31" s="154"/>
    </row>
    <row r="32" spans="1:6" ht="15">
      <c r="A32" s="116"/>
      <c r="B32" s="158" t="s">
        <v>139</v>
      </c>
      <c r="C32" s="160" t="s">
        <v>140</v>
      </c>
      <c r="D32" s="152">
        <f t="shared" si="1"/>
        <v>0</v>
      </c>
      <c r="E32" s="154"/>
      <c r="F32" s="154"/>
    </row>
    <row r="33" spans="1:6" ht="15">
      <c r="A33" s="116"/>
      <c r="B33" s="158" t="s">
        <v>141</v>
      </c>
      <c r="C33" s="160" t="s">
        <v>142</v>
      </c>
      <c r="D33" s="152">
        <f t="shared" si="1"/>
        <v>0</v>
      </c>
      <c r="E33" s="154"/>
      <c r="F33" s="154"/>
    </row>
    <row r="34" spans="1:6" ht="15">
      <c r="A34" s="116"/>
      <c r="B34" s="158" t="s">
        <v>143</v>
      </c>
      <c r="C34" s="160" t="s">
        <v>144</v>
      </c>
      <c r="D34" s="152">
        <f t="shared" si="1"/>
        <v>0</v>
      </c>
      <c r="E34" s="154"/>
      <c r="F34" s="154"/>
    </row>
    <row r="35" spans="1:6" ht="15">
      <c r="A35" s="116"/>
      <c r="B35" s="158" t="s">
        <v>145</v>
      </c>
      <c r="C35" s="160" t="s">
        <v>146</v>
      </c>
      <c r="D35" s="152">
        <f t="shared" si="1"/>
        <v>0</v>
      </c>
      <c r="E35" s="154"/>
      <c r="F35" s="154"/>
    </row>
    <row r="36" spans="1:6" ht="15">
      <c r="A36" s="116"/>
      <c r="B36" s="158" t="s">
        <v>147</v>
      </c>
      <c r="C36" s="160" t="s">
        <v>148</v>
      </c>
      <c r="D36" s="152">
        <f t="shared" si="1"/>
        <v>0</v>
      </c>
      <c r="E36" s="154"/>
      <c r="F36" s="154"/>
    </row>
    <row r="37" spans="1:6" ht="15">
      <c r="A37" s="116"/>
      <c r="B37" s="158" t="s">
        <v>149</v>
      </c>
      <c r="C37" s="160" t="s">
        <v>150</v>
      </c>
      <c r="D37" s="152">
        <f t="shared" si="1"/>
        <v>0</v>
      </c>
      <c r="E37" s="154"/>
      <c r="F37" s="154"/>
    </row>
    <row r="38" spans="1:6" ht="15">
      <c r="A38" s="116"/>
      <c r="B38" s="158" t="s">
        <v>151</v>
      </c>
      <c r="C38" s="160" t="s">
        <v>152</v>
      </c>
      <c r="D38" s="152">
        <f t="shared" si="1"/>
        <v>0</v>
      </c>
      <c r="E38" s="154"/>
      <c r="F38" s="154"/>
    </row>
    <row r="39" spans="1:6" ht="15">
      <c r="A39" s="116"/>
      <c r="B39" s="158" t="s">
        <v>153</v>
      </c>
      <c r="C39" s="160" t="s">
        <v>154</v>
      </c>
      <c r="D39" s="152">
        <f t="shared" si="1"/>
        <v>0</v>
      </c>
      <c r="E39" s="154"/>
      <c r="F39" s="154"/>
    </row>
    <row r="40" spans="1:6" ht="15">
      <c r="A40" s="116"/>
      <c r="B40" s="158" t="s">
        <v>155</v>
      </c>
      <c r="C40" s="160" t="s">
        <v>156</v>
      </c>
      <c r="D40" s="152">
        <f t="shared" si="1"/>
        <v>0</v>
      </c>
      <c r="E40" s="154"/>
      <c r="F40" s="154"/>
    </row>
    <row r="41" spans="1:6" ht="15">
      <c r="A41" s="116"/>
      <c r="B41" s="158" t="s">
        <v>157</v>
      </c>
      <c r="C41" s="160" t="s">
        <v>158</v>
      </c>
      <c r="D41" s="152">
        <f t="shared" si="1"/>
        <v>0</v>
      </c>
      <c r="E41" s="154"/>
      <c r="F41" s="154"/>
    </row>
    <row r="42" spans="1:6" ht="15">
      <c r="A42" s="155"/>
      <c r="B42" s="158" t="s">
        <v>159</v>
      </c>
      <c r="C42" s="160" t="s">
        <v>160</v>
      </c>
      <c r="D42" s="152">
        <f t="shared" si="1"/>
        <v>1.1</v>
      </c>
      <c r="E42" s="154"/>
      <c r="F42" s="154">
        <v>1.1</v>
      </c>
    </row>
    <row r="43" spans="1:6" ht="15">
      <c r="A43" s="155"/>
      <c r="B43" s="158" t="s">
        <v>161</v>
      </c>
      <c r="C43" s="160" t="s">
        <v>162</v>
      </c>
      <c r="D43" s="152">
        <f t="shared" si="1"/>
        <v>0.55</v>
      </c>
      <c r="E43" s="154"/>
      <c r="F43" s="154">
        <v>0.55</v>
      </c>
    </row>
    <row r="44" spans="1:6" ht="15">
      <c r="A44" s="155"/>
      <c r="B44" s="158" t="s">
        <v>163</v>
      </c>
      <c r="C44" s="160" t="s">
        <v>164</v>
      </c>
      <c r="D44" s="152">
        <f t="shared" si="1"/>
        <v>0</v>
      </c>
      <c r="E44" s="154"/>
      <c r="F44" s="154"/>
    </row>
    <row r="45" spans="1:6" ht="15">
      <c r="A45" s="155"/>
      <c r="B45" s="158" t="s">
        <v>165</v>
      </c>
      <c r="C45" s="160" t="s">
        <v>166</v>
      </c>
      <c r="D45" s="152">
        <f t="shared" si="1"/>
        <v>0</v>
      </c>
      <c r="E45" s="154"/>
      <c r="F45" s="154"/>
    </row>
    <row r="46" spans="1:6" ht="15">
      <c r="A46" s="155"/>
      <c r="B46" s="158" t="s">
        <v>167</v>
      </c>
      <c r="C46" s="160" t="s">
        <v>168</v>
      </c>
      <c r="D46" s="152">
        <f t="shared" si="1"/>
        <v>0</v>
      </c>
      <c r="E46" s="154"/>
      <c r="F46" s="154"/>
    </row>
    <row r="47" spans="1:6" ht="15">
      <c r="A47" s="155"/>
      <c r="B47" s="158" t="s">
        <v>169</v>
      </c>
      <c r="C47" s="160" t="s">
        <v>170</v>
      </c>
      <c r="D47" s="152">
        <f t="shared" si="1"/>
        <v>0</v>
      </c>
      <c r="E47" s="161"/>
      <c r="F47" s="162"/>
    </row>
    <row r="48" spans="1:6" ht="15">
      <c r="A48" s="155">
        <v>303</v>
      </c>
      <c r="B48" s="158"/>
      <c r="C48" s="159" t="s">
        <v>171</v>
      </c>
      <c r="D48" s="152">
        <f t="shared" si="1"/>
        <v>0</v>
      </c>
      <c r="E48" s="161"/>
      <c r="F48" s="162"/>
    </row>
    <row r="49" spans="1:6" ht="15">
      <c r="A49" s="155"/>
      <c r="B49" s="158" t="s">
        <v>172</v>
      </c>
      <c r="C49" s="160" t="s">
        <v>173</v>
      </c>
      <c r="D49" s="152">
        <f t="shared" si="1"/>
        <v>0</v>
      </c>
      <c r="E49" s="161"/>
      <c r="F49" s="162"/>
    </row>
    <row r="50" spans="1:6" ht="21" customHeight="1">
      <c r="A50" s="163"/>
      <c r="B50" s="158" t="s">
        <v>174</v>
      </c>
      <c r="C50" s="160" t="s">
        <v>175</v>
      </c>
      <c r="D50" s="161"/>
      <c r="E50" s="161"/>
      <c r="F50" s="162"/>
    </row>
    <row r="51" spans="1:6" ht="15">
      <c r="A51" s="163"/>
      <c r="B51" s="158" t="s">
        <v>176</v>
      </c>
      <c r="C51" s="160" t="s">
        <v>112</v>
      </c>
      <c r="D51" s="161"/>
      <c r="E51" s="161"/>
      <c r="F51" s="162"/>
    </row>
    <row r="52" spans="1:6" ht="15">
      <c r="A52" s="43"/>
      <c r="B52" s="158" t="s">
        <v>177</v>
      </c>
      <c r="C52" s="160" t="s">
        <v>178</v>
      </c>
      <c r="D52" s="45"/>
      <c r="E52" s="45"/>
      <c r="F52" s="46"/>
    </row>
    <row r="53" spans="1:6" ht="15">
      <c r="A53" s="43"/>
      <c r="B53" s="158" t="s">
        <v>179</v>
      </c>
      <c r="C53" s="160" t="s">
        <v>180</v>
      </c>
      <c r="D53" s="45"/>
      <c r="E53" s="45"/>
      <c r="F53" s="46"/>
    </row>
    <row r="54" spans="1:6" ht="15">
      <c r="A54" s="43"/>
      <c r="B54" s="158" t="s">
        <v>181</v>
      </c>
      <c r="C54" s="160" t="s">
        <v>182</v>
      </c>
      <c r="D54" s="45"/>
      <c r="E54" s="45"/>
      <c r="F54" s="46"/>
    </row>
    <row r="55" spans="1:6" ht="15.75">
      <c r="A55" s="47"/>
      <c r="B55" s="164" t="s">
        <v>183</v>
      </c>
      <c r="C55" s="165" t="s">
        <v>184</v>
      </c>
      <c r="D55" s="50"/>
      <c r="E55" s="50"/>
      <c r="F55" s="51"/>
    </row>
    <row r="56" ht="10.5">
      <c r="A56" s="66" t="s">
        <v>185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11" sqref="D11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34" customFormat="1" ht="24" customHeight="1">
      <c r="A1" s="14" t="s">
        <v>186</v>
      </c>
      <c r="B1" s="14"/>
    </row>
    <row r="2" spans="1:6" ht="69" customHeight="1">
      <c r="A2" s="136" t="s">
        <v>187</v>
      </c>
      <c r="B2" s="136"/>
      <c r="C2" s="136"/>
      <c r="D2" s="136"/>
      <c r="E2" s="136"/>
      <c r="F2" s="136"/>
    </row>
    <row r="3" spans="1:6" s="135" customFormat="1" ht="19.5" customHeight="1">
      <c r="A3" s="137"/>
      <c r="F3" s="138" t="s">
        <v>2</v>
      </c>
    </row>
    <row r="4" spans="1:7" ht="42" customHeight="1">
      <c r="A4" s="139" t="s">
        <v>188</v>
      </c>
      <c r="B4" s="139"/>
      <c r="C4" s="139"/>
      <c r="D4" s="139"/>
      <c r="E4" s="139"/>
      <c r="F4" s="139"/>
      <c r="G4" s="140"/>
    </row>
    <row r="5" spans="1:7" ht="42" customHeight="1">
      <c r="A5" s="139" t="s">
        <v>189</v>
      </c>
      <c r="B5" s="141" t="s">
        <v>190</v>
      </c>
      <c r="C5" s="139" t="s">
        <v>191</v>
      </c>
      <c r="D5" s="139"/>
      <c r="E5" s="139"/>
      <c r="F5" s="139" t="s">
        <v>192</v>
      </c>
      <c r="G5" s="140"/>
    </row>
    <row r="6" spans="1:7" ht="42" customHeight="1">
      <c r="A6" s="139"/>
      <c r="B6" s="141"/>
      <c r="C6" s="139" t="s">
        <v>193</v>
      </c>
      <c r="D6" s="141" t="s">
        <v>194</v>
      </c>
      <c r="E6" s="141" t="s">
        <v>195</v>
      </c>
      <c r="F6" s="139"/>
      <c r="G6" s="140"/>
    </row>
    <row r="7" spans="1:7" ht="42" customHeight="1">
      <c r="A7" s="142">
        <v>0</v>
      </c>
      <c r="B7" s="142"/>
      <c r="C7" s="142">
        <v>0</v>
      </c>
      <c r="D7" s="142">
        <v>0</v>
      </c>
      <c r="E7" s="142">
        <v>0</v>
      </c>
      <c r="F7" s="142">
        <v>0</v>
      </c>
      <c r="G7" s="14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16" sqref="E16"/>
    </sheetView>
  </sheetViews>
  <sheetFormatPr defaultColWidth="9.33203125" defaultRowHeight="11.25"/>
  <cols>
    <col min="1" max="1" width="21" style="102" customWidth="1"/>
    <col min="2" max="2" width="55.16015625" style="102" customWidth="1"/>
    <col min="3" max="3" width="21.16015625" style="103" customWidth="1"/>
    <col min="4" max="4" width="18.33203125" style="103" customWidth="1"/>
    <col min="5" max="5" width="19.16015625" style="103" customWidth="1"/>
    <col min="6" max="16384" width="9.33203125" style="102" customWidth="1"/>
  </cols>
  <sheetData>
    <row r="1" spans="1:7" ht="17.25">
      <c r="A1" s="27" t="s">
        <v>196</v>
      </c>
      <c r="B1" s="27"/>
      <c r="C1" s="27"/>
      <c r="D1" s="27"/>
      <c r="E1" s="27"/>
      <c r="F1" s="104"/>
      <c r="G1" s="104"/>
    </row>
    <row r="2" spans="1:5" ht="24">
      <c r="A2" s="105" t="s">
        <v>197</v>
      </c>
      <c r="B2" s="106"/>
      <c r="C2" s="106"/>
      <c r="D2" s="106"/>
      <c r="E2" s="106"/>
    </row>
    <row r="3" spans="2:5" ht="15.75">
      <c r="B3" s="107"/>
      <c r="D3" s="108" t="s">
        <v>2</v>
      </c>
      <c r="E3" s="108"/>
    </row>
    <row r="4" spans="1:5" ht="20.25" customHeight="1">
      <c r="A4" s="109" t="s">
        <v>52</v>
      </c>
      <c r="B4" s="110" t="s">
        <v>53</v>
      </c>
      <c r="C4" s="110" t="s">
        <v>198</v>
      </c>
      <c r="D4" s="110"/>
      <c r="E4" s="111"/>
    </row>
    <row r="5" spans="1:5" ht="20.25" customHeight="1">
      <c r="A5" s="112"/>
      <c r="B5" s="113"/>
      <c r="C5" s="113" t="s">
        <v>55</v>
      </c>
      <c r="D5" s="114" t="s">
        <v>56</v>
      </c>
      <c r="E5" s="115" t="s">
        <v>57</v>
      </c>
    </row>
    <row r="6" spans="1:5" ht="20.25" customHeight="1">
      <c r="A6" s="116"/>
      <c r="B6" s="117" t="s">
        <v>58</v>
      </c>
      <c r="C6" s="117">
        <f aca="true" t="shared" si="0" ref="C6:C26">D6+E6</f>
        <v>0</v>
      </c>
      <c r="D6" s="118"/>
      <c r="E6" s="119"/>
    </row>
    <row r="7" spans="1:5" ht="20.25" customHeight="1">
      <c r="A7" s="120">
        <v>208</v>
      </c>
      <c r="B7" s="121" t="s">
        <v>199</v>
      </c>
      <c r="C7" s="117">
        <f t="shared" si="0"/>
        <v>0</v>
      </c>
      <c r="D7" s="122"/>
      <c r="E7" s="123"/>
    </row>
    <row r="8" spans="1:5" ht="20.25" customHeight="1">
      <c r="A8" s="120">
        <v>20822</v>
      </c>
      <c r="B8" s="121" t="s">
        <v>200</v>
      </c>
      <c r="C8" s="117">
        <f t="shared" si="0"/>
        <v>0</v>
      </c>
      <c r="D8" s="122"/>
      <c r="E8" s="123"/>
    </row>
    <row r="9" spans="1:5" ht="20.25" customHeight="1">
      <c r="A9" s="124">
        <v>2082201</v>
      </c>
      <c r="B9" s="121" t="s">
        <v>201</v>
      </c>
      <c r="C9" s="117">
        <f t="shared" si="0"/>
        <v>0</v>
      </c>
      <c r="D9" s="122"/>
      <c r="E9" s="123"/>
    </row>
    <row r="10" spans="1:5" ht="20.25" customHeight="1">
      <c r="A10" s="125">
        <v>2082202</v>
      </c>
      <c r="B10" s="121" t="s">
        <v>202</v>
      </c>
      <c r="C10" s="117">
        <f t="shared" si="0"/>
        <v>0</v>
      </c>
      <c r="D10" s="122"/>
      <c r="E10" s="123"/>
    </row>
    <row r="11" spans="1:5" ht="20.25" customHeight="1">
      <c r="A11" s="120"/>
      <c r="B11" s="121" t="s">
        <v>203</v>
      </c>
      <c r="C11" s="117">
        <f t="shared" si="0"/>
        <v>0</v>
      </c>
      <c r="D11" s="122"/>
      <c r="E11" s="123"/>
    </row>
    <row r="12" spans="1:5" ht="20.25" customHeight="1">
      <c r="A12" s="120">
        <v>212</v>
      </c>
      <c r="B12" s="121" t="s">
        <v>204</v>
      </c>
      <c r="C12" s="117">
        <f t="shared" si="0"/>
        <v>0</v>
      </c>
      <c r="D12" s="122"/>
      <c r="E12" s="123"/>
    </row>
    <row r="13" spans="1:5" ht="20.25" customHeight="1">
      <c r="A13" s="120">
        <v>21208</v>
      </c>
      <c r="B13" s="121" t="s">
        <v>205</v>
      </c>
      <c r="C13" s="117">
        <f t="shared" si="0"/>
        <v>0</v>
      </c>
      <c r="D13" s="122"/>
      <c r="E13" s="123"/>
    </row>
    <row r="14" spans="1:5" ht="20.25" customHeight="1">
      <c r="A14" s="124">
        <v>2120801</v>
      </c>
      <c r="B14" s="121" t="s">
        <v>206</v>
      </c>
      <c r="C14" s="117">
        <f t="shared" si="0"/>
        <v>0</v>
      </c>
      <c r="D14" s="122"/>
      <c r="E14" s="123"/>
    </row>
    <row r="15" spans="1:5" ht="20.25" customHeight="1">
      <c r="A15" s="125">
        <v>2120802</v>
      </c>
      <c r="B15" s="121" t="s">
        <v>207</v>
      </c>
      <c r="C15" s="117">
        <f t="shared" si="0"/>
        <v>0</v>
      </c>
      <c r="D15" s="122"/>
      <c r="E15" s="123"/>
    </row>
    <row r="16" spans="1:5" ht="20.25" customHeight="1">
      <c r="A16" s="120"/>
      <c r="B16" s="121" t="s">
        <v>203</v>
      </c>
      <c r="C16" s="117">
        <f t="shared" si="0"/>
        <v>0</v>
      </c>
      <c r="D16" s="122"/>
      <c r="E16" s="123"/>
    </row>
    <row r="17" spans="1:5" ht="20.25" customHeight="1">
      <c r="A17" s="120">
        <v>213</v>
      </c>
      <c r="B17" s="121" t="s">
        <v>208</v>
      </c>
      <c r="C17" s="117">
        <f t="shared" si="0"/>
        <v>0</v>
      </c>
      <c r="D17" s="122"/>
      <c r="E17" s="123"/>
    </row>
    <row r="18" spans="1:5" ht="20.25" customHeight="1">
      <c r="A18" s="120">
        <v>21364</v>
      </c>
      <c r="B18" s="126" t="s">
        <v>209</v>
      </c>
      <c r="C18" s="117">
        <f t="shared" si="0"/>
        <v>0</v>
      </c>
      <c r="D18" s="122"/>
      <c r="E18" s="123"/>
    </row>
    <row r="19" spans="1:5" ht="20.25" customHeight="1">
      <c r="A19" s="124">
        <v>2136401</v>
      </c>
      <c r="B19" s="121" t="s">
        <v>210</v>
      </c>
      <c r="C19" s="117">
        <f t="shared" si="0"/>
        <v>0</v>
      </c>
      <c r="D19" s="122"/>
      <c r="E19" s="123"/>
    </row>
    <row r="20" spans="1:5" ht="20.25" customHeight="1">
      <c r="A20" s="125">
        <v>2136402</v>
      </c>
      <c r="B20" s="121" t="s">
        <v>211</v>
      </c>
      <c r="C20" s="117">
        <f t="shared" si="0"/>
        <v>0</v>
      </c>
      <c r="D20" s="122"/>
      <c r="E20" s="123"/>
    </row>
    <row r="21" spans="1:5" ht="20.25" customHeight="1">
      <c r="A21" s="120"/>
      <c r="B21" s="121" t="s">
        <v>203</v>
      </c>
      <c r="C21" s="117">
        <f t="shared" si="0"/>
        <v>0</v>
      </c>
      <c r="D21" s="122"/>
      <c r="E21" s="123"/>
    </row>
    <row r="22" spans="1:5" ht="20.25" customHeight="1">
      <c r="A22" s="120">
        <v>214</v>
      </c>
      <c r="B22" s="121" t="s">
        <v>212</v>
      </c>
      <c r="C22" s="117">
        <f t="shared" si="0"/>
        <v>0</v>
      </c>
      <c r="D22" s="122"/>
      <c r="E22" s="123"/>
    </row>
    <row r="23" spans="1:5" ht="20.25" customHeight="1">
      <c r="A23" s="120">
        <v>21462</v>
      </c>
      <c r="B23" s="121" t="s">
        <v>213</v>
      </c>
      <c r="C23" s="117">
        <f t="shared" si="0"/>
        <v>0</v>
      </c>
      <c r="D23" s="122"/>
      <c r="E23" s="123"/>
    </row>
    <row r="24" spans="1:5" ht="20.25" customHeight="1">
      <c r="A24" s="124">
        <v>2146201</v>
      </c>
      <c r="B24" s="121" t="s">
        <v>214</v>
      </c>
      <c r="C24" s="117">
        <f t="shared" si="0"/>
        <v>0</v>
      </c>
      <c r="D24" s="122"/>
      <c r="E24" s="123"/>
    </row>
    <row r="25" spans="1:5" ht="20.25" customHeight="1">
      <c r="A25" s="125">
        <v>2146202</v>
      </c>
      <c r="B25" s="121" t="s">
        <v>215</v>
      </c>
      <c r="C25" s="117">
        <f t="shared" si="0"/>
        <v>0</v>
      </c>
      <c r="D25" s="122"/>
      <c r="E25" s="123"/>
    </row>
    <row r="26" spans="1:5" ht="20.25" customHeight="1">
      <c r="A26" s="127"/>
      <c r="B26" s="128" t="s">
        <v>203</v>
      </c>
      <c r="C26" s="129">
        <f t="shared" si="0"/>
        <v>0</v>
      </c>
      <c r="D26" s="130"/>
      <c r="E26" s="131"/>
    </row>
    <row r="27" spans="1:4" ht="17.25">
      <c r="A27" s="102" t="s">
        <v>216</v>
      </c>
      <c r="B27" s="107"/>
      <c r="D27" s="132"/>
    </row>
    <row r="30" spans="2:5" s="101" customFormat="1" ht="15">
      <c r="B30" s="102"/>
      <c r="C30" s="103"/>
      <c r="D30" s="103"/>
      <c r="E30" s="133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9">
      <selection activeCell="J26" sqref="J26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72" t="s">
        <v>217</v>
      </c>
    </row>
    <row r="2" spans="1:4" ht="26.25">
      <c r="A2" s="28" t="s">
        <v>218</v>
      </c>
      <c r="B2" s="28"/>
      <c r="C2" s="28"/>
      <c r="D2" s="28"/>
    </row>
    <row r="3" spans="1:4" ht="12">
      <c r="A3" s="73"/>
      <c r="B3" s="73"/>
      <c r="C3" s="73"/>
      <c r="D3" s="74" t="s">
        <v>2</v>
      </c>
    </row>
    <row r="4" spans="1:4" ht="15.75" customHeight="1">
      <c r="A4" s="31" t="s">
        <v>219</v>
      </c>
      <c r="B4" s="54"/>
      <c r="C4" s="75" t="s">
        <v>220</v>
      </c>
      <c r="D4" s="76"/>
    </row>
    <row r="5" spans="1:4" ht="15.75" customHeight="1">
      <c r="A5" s="77" t="s">
        <v>221</v>
      </c>
      <c r="B5" s="40" t="s">
        <v>222</v>
      </c>
      <c r="C5" s="36" t="s">
        <v>223</v>
      </c>
      <c r="D5" s="78" t="s">
        <v>222</v>
      </c>
    </row>
    <row r="6" spans="1:4" ht="15.75" customHeight="1">
      <c r="A6" s="79" t="s">
        <v>224</v>
      </c>
      <c r="B6" s="41">
        <v>104.8</v>
      </c>
      <c r="C6" s="80" t="s">
        <v>225</v>
      </c>
      <c r="D6" s="42">
        <v>0.55</v>
      </c>
    </row>
    <row r="7" spans="1:4" ht="15.75" customHeight="1">
      <c r="A7" s="79" t="s">
        <v>226</v>
      </c>
      <c r="B7" s="41"/>
      <c r="C7" s="80" t="s">
        <v>227</v>
      </c>
      <c r="D7" s="42"/>
    </row>
    <row r="8" spans="1:4" ht="15.75" customHeight="1">
      <c r="A8" s="79" t="s">
        <v>228</v>
      </c>
      <c r="B8" s="41"/>
      <c r="C8" s="80" t="s">
        <v>229</v>
      </c>
      <c r="D8" s="42"/>
    </row>
    <row r="9" spans="1:4" ht="15.75" customHeight="1">
      <c r="A9" s="79" t="s">
        <v>230</v>
      </c>
      <c r="B9" s="41"/>
      <c r="C9" s="80" t="s">
        <v>231</v>
      </c>
      <c r="D9" s="42"/>
    </row>
    <row r="10" spans="1:4" ht="15.75" customHeight="1">
      <c r="A10" s="79" t="s">
        <v>232</v>
      </c>
      <c r="B10" s="41"/>
      <c r="C10" s="80" t="s">
        <v>233</v>
      </c>
      <c r="D10" s="42"/>
    </row>
    <row r="11" spans="1:4" ht="15.75" customHeight="1">
      <c r="A11" s="79" t="s">
        <v>234</v>
      </c>
      <c r="B11" s="41"/>
      <c r="C11" s="80" t="s">
        <v>235</v>
      </c>
      <c r="D11" s="42"/>
    </row>
    <row r="12" spans="1:4" ht="15.75" customHeight="1">
      <c r="A12" s="79"/>
      <c r="B12" s="41"/>
      <c r="C12" s="80" t="s">
        <v>236</v>
      </c>
      <c r="D12" s="42"/>
    </row>
    <row r="13" spans="1:4" ht="15.75" customHeight="1">
      <c r="A13" s="81"/>
      <c r="B13" s="82"/>
      <c r="C13" s="80" t="s">
        <v>237</v>
      </c>
      <c r="D13" s="42">
        <v>13.16</v>
      </c>
    </row>
    <row r="14" spans="1:4" ht="15.75" customHeight="1">
      <c r="A14" s="79"/>
      <c r="B14" s="82"/>
      <c r="C14" s="80" t="s">
        <v>238</v>
      </c>
      <c r="D14" s="42">
        <v>102.01</v>
      </c>
    </row>
    <row r="15" spans="1:4" ht="15.75" customHeight="1">
      <c r="A15" s="79"/>
      <c r="B15" s="82"/>
      <c r="C15" s="80" t="s">
        <v>239</v>
      </c>
      <c r="D15" s="42"/>
    </row>
    <row r="16" spans="1:4" ht="15.75" customHeight="1">
      <c r="A16" s="79"/>
      <c r="B16" s="82"/>
      <c r="C16" s="80" t="s">
        <v>240</v>
      </c>
      <c r="D16" s="42"/>
    </row>
    <row r="17" spans="1:4" ht="15.75" customHeight="1">
      <c r="A17" s="79"/>
      <c r="B17" s="82"/>
      <c r="C17" s="80" t="s">
        <v>241</v>
      </c>
      <c r="D17" s="42"/>
    </row>
    <row r="18" spans="1:4" ht="15.75" customHeight="1">
      <c r="A18" s="79"/>
      <c r="B18" s="82"/>
      <c r="C18" s="80" t="s">
        <v>242</v>
      </c>
      <c r="D18" s="42"/>
    </row>
    <row r="19" spans="1:4" ht="15.75" customHeight="1">
      <c r="A19" s="79"/>
      <c r="B19" s="82"/>
      <c r="C19" s="80" t="s">
        <v>243</v>
      </c>
      <c r="D19" s="42"/>
    </row>
    <row r="20" spans="1:4" ht="15.75" customHeight="1">
      <c r="A20" s="79"/>
      <c r="B20" s="82"/>
      <c r="C20" s="80" t="s">
        <v>244</v>
      </c>
      <c r="D20" s="42"/>
    </row>
    <row r="21" spans="1:4" ht="15.75" customHeight="1">
      <c r="A21" s="79"/>
      <c r="B21" s="82"/>
      <c r="C21" s="80" t="s">
        <v>245</v>
      </c>
      <c r="D21" s="42"/>
    </row>
    <row r="22" spans="1:4" ht="15.75" customHeight="1">
      <c r="A22" s="79"/>
      <c r="B22" s="82"/>
      <c r="C22" s="80" t="s">
        <v>246</v>
      </c>
      <c r="D22" s="42"/>
    </row>
    <row r="23" spans="1:4" ht="15.75" customHeight="1">
      <c r="A23" s="79"/>
      <c r="B23" s="82"/>
      <c r="C23" s="83" t="s">
        <v>247</v>
      </c>
      <c r="D23" s="42"/>
    </row>
    <row r="24" spans="1:4" ht="15.75" customHeight="1">
      <c r="A24" s="79"/>
      <c r="B24" s="82"/>
      <c r="C24" s="83" t="s">
        <v>248</v>
      </c>
      <c r="D24" s="42">
        <v>6.58</v>
      </c>
    </row>
    <row r="25" spans="1:4" ht="15.75" customHeight="1">
      <c r="A25" s="79"/>
      <c r="B25" s="82"/>
      <c r="C25" s="83" t="s">
        <v>249</v>
      </c>
      <c r="D25" s="42"/>
    </row>
    <row r="26" spans="1:4" ht="15.75" customHeight="1">
      <c r="A26" s="79"/>
      <c r="B26" s="82"/>
      <c r="C26" s="83" t="s">
        <v>250</v>
      </c>
      <c r="D26" s="42"/>
    </row>
    <row r="27" spans="1:4" ht="15.75" customHeight="1">
      <c r="A27" s="79"/>
      <c r="B27" s="82"/>
      <c r="C27" s="83" t="s">
        <v>251</v>
      </c>
      <c r="D27" s="42"/>
    </row>
    <row r="28" spans="1:4" ht="15.75" customHeight="1">
      <c r="A28" s="79"/>
      <c r="B28" s="82"/>
      <c r="C28" s="83" t="s">
        <v>252</v>
      </c>
      <c r="D28" s="42"/>
    </row>
    <row r="29" spans="1:4" ht="15.75" customHeight="1">
      <c r="A29" s="79"/>
      <c r="B29" s="82"/>
      <c r="C29" s="83" t="s">
        <v>253</v>
      </c>
      <c r="D29" s="42"/>
    </row>
    <row r="30" spans="1:4" ht="15.75" customHeight="1">
      <c r="A30" s="84"/>
      <c r="B30" s="82"/>
      <c r="C30" s="85"/>
      <c r="D30" s="42"/>
    </row>
    <row r="31" spans="1:4" ht="15.75" customHeight="1">
      <c r="A31" s="84" t="s">
        <v>254</v>
      </c>
      <c r="B31" s="41">
        <f>SUM(B6:B30)</f>
        <v>104.8</v>
      </c>
      <c r="C31" s="85" t="s">
        <v>255</v>
      </c>
      <c r="D31" s="86">
        <f>SUM(D6:D29)</f>
        <v>122.3</v>
      </c>
    </row>
    <row r="32" spans="1:4" ht="15.75" customHeight="1">
      <c r="A32" s="84" t="s">
        <v>256</v>
      </c>
      <c r="B32" s="82"/>
      <c r="C32" s="87" t="s">
        <v>257</v>
      </c>
      <c r="D32" s="88"/>
    </row>
    <row r="33" spans="1:4" ht="15.75" customHeight="1">
      <c r="A33" s="84" t="s">
        <v>258</v>
      </c>
      <c r="B33" s="82">
        <v>17.5</v>
      </c>
      <c r="C33" s="87"/>
      <c r="D33" s="89"/>
    </row>
    <row r="34" spans="1:4" ht="15.75" customHeight="1">
      <c r="A34" s="90" t="s">
        <v>47</v>
      </c>
      <c r="B34" s="49">
        <f>B31+B32+B33</f>
        <v>122.3</v>
      </c>
      <c r="C34" s="91" t="s">
        <v>259</v>
      </c>
      <c r="D34" s="92">
        <f>D31+D33</f>
        <v>122.3</v>
      </c>
    </row>
    <row r="35" spans="1:6" ht="24" customHeight="1">
      <c r="A35" s="93" t="s">
        <v>260</v>
      </c>
      <c r="B35" s="94"/>
      <c r="C35" s="94"/>
      <c r="D35" s="94"/>
      <c r="E35" s="94"/>
      <c r="F35" s="94"/>
    </row>
    <row r="36" spans="1:6" ht="24" customHeight="1">
      <c r="A36" s="95" t="s">
        <v>261</v>
      </c>
      <c r="B36" s="96"/>
      <c r="C36" s="96"/>
      <c r="D36" s="96"/>
      <c r="E36" s="96"/>
      <c r="F36" s="96"/>
    </row>
    <row r="37" spans="1:6" ht="24" customHeight="1">
      <c r="A37" s="97" t="s">
        <v>262</v>
      </c>
      <c r="B37" s="94"/>
      <c r="C37" s="94"/>
      <c r="D37" s="94"/>
      <c r="E37" s="94"/>
      <c r="F37" s="94"/>
    </row>
    <row r="38" spans="1:5" ht="24.75" customHeight="1">
      <c r="A38" s="98"/>
      <c r="B38" s="99"/>
      <c r="C38" s="99"/>
      <c r="D38" s="99"/>
      <c r="E38" s="99"/>
    </row>
    <row r="49" ht="10.5">
      <c r="F49" s="10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2017-01-17T00:46:33Z</cp:lastPrinted>
  <dcterms:created xsi:type="dcterms:W3CDTF">2010-11-30T02:24:49Z</dcterms:created>
  <dcterms:modified xsi:type="dcterms:W3CDTF">2024-03-22T06:24:30Z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61B3A0D611414B3D9207D61C45E9CAFE</vt:lpwstr>
  </property>
</Properties>
</file>