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 firstSheet="8" activeTab="9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可移动文物预防性保护" sheetId="12" r:id="rId11"/>
    <sheet name="纪念馆免费开放" sheetId="13" r:id="rId12"/>
    <sheet name="中央体彩公益金支付体育事业" sheetId="14" r:id="rId13"/>
    <sheet name="中央文化人才专项" sheetId="15" r:id="rId14"/>
    <sheet name="体彩公益金区县分成" sheetId="16" r:id="rId15"/>
    <sheet name="好体育人志愿服务行动" sheetId="17" r:id="rId16"/>
    <sheet name="市级文旅项目转移支付" sheetId="18" r:id="rId17"/>
    <sheet name="文化场馆免费开放" sheetId="19" r:id="rId18"/>
    <sheet name="体育馆免费开放" sheetId="20" r:id="rId19"/>
    <sheet name="中央公共文化服务体系建设" sheetId="21" r:id="rId20"/>
    <sheet name="2023年文化场馆免费开放" sheetId="22" r:id="rId21"/>
    <sheet name="2023年中央公共文化服务体系建设" sheetId="23" r:id="rId22"/>
    <sheet name="2023年体育彩票公益金转移支付" sheetId="24" r:id="rId23"/>
    <sheet name="2023年体育馆免费开放" sheetId="25" r:id="rId24"/>
    <sheet name="2023年旅游乡村振兴专项资金" sheetId="26" r:id="rId25"/>
    <sheet name="县应急广播维护" sheetId="27" r:id="rId26"/>
    <sheet name="体育公园和健身步道补助" sheetId="28" r:id="rId27"/>
    <sheet name="全民健身中心维修改造相关工作" sheetId="29" r:id="rId28"/>
    <sheet name="2023体彩公益金区县分成" sheetId="30" r:id="rId29"/>
    <sheet name="全民场地器材补短板" sheetId="31" r:id="rId30"/>
  </sheets>
  <calcPr calcId="144525"/>
</workbook>
</file>

<file path=xl/sharedStrings.xml><?xml version="1.0" encoding="utf-8"?>
<sst xmlns="http://schemas.openxmlformats.org/spreadsheetml/2006/main" count="1815" uniqueCount="537">
  <si>
    <t>表一</t>
  </si>
  <si>
    <t>城口县文化和旅游发展委员会（本级）财政拨款收支总表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</si>
  <si>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</si>
  <si>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</si>
  <si>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</si>
  <si>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</si>
  <si>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</si>
  <si>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</si>
  <si>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</si>
  <si>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</si>
  <si>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</si>
  <si>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</si>
  <si>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</si>
  <si>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</si>
  <si>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</si>
  <si>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</si>
  <si>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</si>
  <si>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</si>
  <si>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</si>
  <si>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</si>
  <si>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住房保障支出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</si>
  <si>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</si>
  <si>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</si>
  <si>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</si>
  <si>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</si>
  <si>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</si>
  <si>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</si>
  <si>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</si>
  <si>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</si>
  <si>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</si>
  <si>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城口县文化和旅游发展委员会（本级）一般公共预算财政拨款支出预算表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</si>
  <si>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</si>
  <si>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</si>
  <si>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</si>
  <si>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</si>
  <si>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</si>
  <si>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</si>
  <si>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</si>
  <si>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</si>
  <si>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20136</t>
    </r>
  </si>
  <si>
    <r>
      <rPr>
        <sz val="10"/>
        <color rgb="FF000000"/>
        <rFont val="方正仿宋_GBK"/>
        <charset val="134"/>
      </rPr>
      <t> 其他共产党事务支出</t>
    </r>
  </si>
  <si>
    <r>
      <rPr>
        <sz val="10"/>
        <color rgb="FF000000"/>
        <rFont val="方正仿宋_GBK"/>
        <charset val="134"/>
      </rPr>
      <t>  2013699</t>
    </r>
  </si>
  <si>
    <r>
      <rPr>
        <sz val="10"/>
        <color rgb="FF000000"/>
        <rFont val="方正仿宋_GBK"/>
        <charset val="134"/>
      </rPr>
      <t>  其他共产党事务支出</t>
    </r>
  </si>
  <si>
    <t>207</t>
  </si>
  <si>
    <r>
      <rPr>
        <sz val="10"/>
        <color rgb="FF000000"/>
        <rFont val="方正仿宋_GBK"/>
        <charset val="134"/>
      </rPr>
      <t> 20701</t>
    </r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</si>
  <si>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</si>
  <si>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方正仿宋_GBK"/>
        <charset val="134"/>
      </rPr>
      <t>  2070101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</si>
  <si>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</si>
  <si>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2070109</t>
    </r>
  </si>
  <si>
    <r>
      <rPr>
        <sz val="10"/>
        <color rgb="FF000000"/>
        <rFont val="方正仿宋_GBK"/>
        <charset val="134"/>
      </rPr>
      <t>  群众文化</t>
    </r>
  </si>
  <si>
    <t>文化和旅游管理事务</t>
  </si>
  <si>
    <r>
      <rPr>
        <sz val="10"/>
        <color rgb="FF000000"/>
        <rFont val="方正仿宋_GBK"/>
        <charset val="134"/>
      </rPr>
      <t>  2070199</t>
    </r>
  </si>
  <si>
    <r>
      <rPr>
        <sz val="10"/>
        <color rgb="FF000000"/>
        <rFont val="方正仿宋_GBK"/>
        <charset val="134"/>
      </rPr>
      <t>  其他文化和旅游支出</t>
    </r>
  </si>
  <si>
    <r>
      <rPr>
        <sz val="10"/>
        <color rgb="FF000000"/>
        <rFont val="方正仿宋_GBK"/>
        <charset val="134"/>
      </rPr>
      <t> 20702</t>
    </r>
  </si>
  <si>
    <r>
      <rPr>
        <sz val="10"/>
        <color rgb="FF000000"/>
        <rFont val="方正仿宋_GBK"/>
        <charset val="134"/>
      </rPr>
      <t> 文物</t>
    </r>
  </si>
  <si>
    <r>
      <rPr>
        <sz val="10"/>
        <color rgb="FF000000"/>
        <rFont val="方正仿宋_GBK"/>
        <charset val="134"/>
      </rPr>
      <t>  2070204</t>
    </r>
  </si>
  <si>
    <r>
      <rPr>
        <sz val="10"/>
        <color rgb="FF000000"/>
        <rFont val="方正仿宋_GBK"/>
        <charset val="134"/>
      </rPr>
      <t>  文物保护</t>
    </r>
  </si>
  <si>
    <r>
      <rPr>
        <sz val="10"/>
        <color rgb="FF000000"/>
        <rFont val="方正仿宋_GBK"/>
        <charset val="134"/>
      </rPr>
      <t>  2070205</t>
    </r>
  </si>
  <si>
    <r>
      <rPr>
        <sz val="10"/>
        <color rgb="FF000000"/>
        <rFont val="方正仿宋_GBK"/>
        <charset val="134"/>
      </rPr>
      <t>  博物馆</t>
    </r>
  </si>
  <si>
    <r>
      <rPr>
        <sz val="10"/>
        <color rgb="FF000000"/>
        <rFont val="方正仿宋_GBK"/>
        <charset val="134"/>
      </rPr>
      <t> 20703</t>
    </r>
  </si>
  <si>
    <r>
      <rPr>
        <sz val="10"/>
        <color rgb="FF000000"/>
        <rFont val="方正仿宋_GBK"/>
        <charset val="134"/>
      </rPr>
      <t> 体育</t>
    </r>
  </si>
  <si>
    <r>
      <rPr>
        <sz val="10"/>
        <color rgb="FF000000"/>
        <rFont val="方正仿宋_GBK"/>
        <charset val="134"/>
      </rPr>
      <t>  2070307</t>
    </r>
  </si>
  <si>
    <r>
      <rPr>
        <sz val="10"/>
        <color rgb="FF000000"/>
        <rFont val="方正仿宋_GBK"/>
        <charset val="134"/>
      </rPr>
      <t>  体育场馆</t>
    </r>
  </si>
  <si>
    <t>群众体育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</si>
  <si>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</si>
  <si>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</si>
  <si>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</si>
  <si>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</si>
  <si>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</si>
  <si>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</si>
  <si>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</si>
  <si>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</si>
  <si>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</si>
  <si>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</si>
  <si>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</si>
  <si>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</si>
  <si>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</si>
  <si>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</si>
  <si>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</si>
  <si>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</si>
  <si>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</si>
  <si>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</si>
  <si>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</si>
  <si>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</si>
  <si>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</si>
  <si>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</si>
  <si>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</si>
  <si>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</si>
  <si>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</si>
  <si>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城口县文化和旅游发展委员会（本级）一般公共预算财政拨款基本支出预算表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</si>
  <si>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</si>
  <si>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</si>
  <si>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</si>
  <si>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</si>
  <si>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</si>
  <si>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</si>
  <si>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</si>
  <si>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</si>
  <si>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</si>
  <si>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</si>
  <si>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</si>
  <si>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</si>
  <si>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</si>
  <si>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</si>
  <si>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</si>
  <si>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</si>
  <si>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</si>
  <si>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</si>
  <si>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</si>
  <si>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</si>
  <si>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</si>
  <si>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</si>
  <si>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</si>
  <si>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</si>
  <si>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</si>
  <si>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</si>
  <si>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</si>
  <si>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</si>
  <si>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</si>
  <si>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</si>
  <si>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</si>
  <si>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</si>
  <si>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</si>
  <si>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</si>
  <si>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</si>
  <si>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</si>
  <si>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</si>
  <si>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</si>
  <si>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</si>
  <si>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</si>
  <si>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</si>
  <si>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</si>
  <si>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</si>
  <si>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</si>
  <si>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</si>
  <si>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</si>
  <si>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</si>
  <si>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</si>
  <si>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</si>
  <si>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</si>
  <si>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</si>
  <si>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30302</t>
    </r>
  </si>
  <si>
    <r>
      <rPr>
        <sz val="10"/>
        <color rgb="FF000000"/>
        <rFont val="方正仿宋_GBK"/>
        <charset val="134"/>
      </rPr>
      <t> 退休费</t>
    </r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</si>
  <si>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</si>
  <si>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</si>
  <si>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t>表四</t>
  </si>
  <si>
    <t>城口县文化和旅游发展委员会（本级）一般公共预算“三公”经费支出表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</si>
  <si>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</si>
  <si>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</si>
  <si>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</si>
  <si>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</si>
  <si>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</si>
  <si>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</si>
  <si>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</si>
  <si>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城口县文化和旅游发展委员会（本级）政府性基金预算支出表</t>
  </si>
  <si>
    <t>本年政府性基金预算财政拨款支出</t>
  </si>
  <si>
    <t>229</t>
  </si>
  <si>
    <r>
      <rPr>
        <sz val="10"/>
        <color rgb="FF000000"/>
        <rFont val="方正仿宋_GBK"/>
        <charset val="134"/>
      </rPr>
      <t> 22960</t>
    </r>
  </si>
  <si>
    <r>
      <rPr>
        <sz val="10"/>
        <color rgb="FF000000"/>
        <rFont val="方正仿宋_GBK"/>
        <charset val="134"/>
      </rPr>
      <t> 彩票公益金安排的支出</t>
    </r>
  </si>
  <si>
    <r>
      <rPr>
        <sz val="10"/>
        <color rgb="FF000000"/>
        <rFont val="方正仿宋_GBK"/>
        <charset val="134"/>
      </rPr>
      <t>  2296003</t>
    </r>
  </si>
  <si>
    <r>
      <rPr>
        <sz val="10"/>
        <color rgb="FF000000"/>
        <rFont val="方正仿宋_GBK"/>
        <charset val="134"/>
      </rPr>
      <t>  用于体育事业的彩票公益金支出</t>
    </r>
  </si>
  <si>
    <t>表六</t>
  </si>
  <si>
    <t>城口县文化和旅游发展委员会（本级）收支总表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</si>
  <si>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</si>
  <si>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</si>
  <si>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</si>
  <si>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</si>
  <si>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</si>
  <si>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</si>
  <si>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</si>
  <si>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</si>
  <si>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</si>
  <si>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城口县文化和旅游发展委员会（本级）收入总表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</si>
  <si>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</si>
  <si>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</si>
  <si>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</si>
  <si>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</si>
  <si>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</si>
  <si>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</si>
  <si>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</si>
  <si>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</si>
  <si>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</si>
  <si>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</si>
  <si>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20136</t>
    </r>
  </si>
  <si>
    <r>
      <rPr>
        <sz val="9"/>
        <rFont val="方正仿宋_GBK"/>
        <charset val="134"/>
      </rPr>
      <t> 其他共产党事务支出</t>
    </r>
  </si>
  <si>
    <r>
      <rPr>
        <sz val="9"/>
        <rFont val="方正仿宋_GBK"/>
        <charset val="134"/>
      </rPr>
      <t>  2013699</t>
    </r>
  </si>
  <si>
    <r>
      <rPr>
        <sz val="9"/>
        <rFont val="方正仿宋_GBK"/>
        <charset val="134"/>
      </rPr>
      <t>  其他共产党事务支出</t>
    </r>
  </si>
  <si>
    <r>
      <rPr>
        <sz val="9"/>
        <rFont val="方正仿宋_GBK"/>
        <charset val="134"/>
      </rPr>
      <t> 20701</t>
    </r>
  </si>
  <si>
    <r>
      <rPr>
        <sz val="9"/>
        <rFont val="方正仿宋_GBK"/>
        <charset val="134"/>
      </rPr>
      <t> 文化和旅游</t>
    </r>
  </si>
  <si>
    <r>
      <rPr>
        <sz val="9"/>
        <rFont val="方正仿宋_GBK"/>
        <charset val="134"/>
      </rPr>
      <t>  2070101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</si>
  <si>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</si>
  <si>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2070109</t>
    </r>
  </si>
  <si>
    <r>
      <rPr>
        <sz val="9"/>
        <rFont val="方正仿宋_GBK"/>
        <charset val="134"/>
      </rPr>
      <t>  群众文化</t>
    </r>
  </si>
  <si>
    <r>
      <rPr>
        <sz val="9"/>
        <rFont val="方正仿宋_GBK"/>
        <charset val="134"/>
      </rPr>
      <t>  2070199</t>
    </r>
  </si>
  <si>
    <r>
      <rPr>
        <sz val="9"/>
        <rFont val="方正仿宋_GBK"/>
        <charset val="134"/>
      </rPr>
      <t>  其他文化和旅游支出</t>
    </r>
  </si>
  <si>
    <r>
      <rPr>
        <sz val="9"/>
        <rFont val="方正仿宋_GBK"/>
        <charset val="134"/>
      </rPr>
      <t> 20702</t>
    </r>
  </si>
  <si>
    <r>
      <rPr>
        <sz val="9"/>
        <rFont val="方正仿宋_GBK"/>
        <charset val="134"/>
      </rPr>
      <t> 文物</t>
    </r>
  </si>
  <si>
    <r>
      <rPr>
        <sz val="9"/>
        <rFont val="方正仿宋_GBK"/>
        <charset val="134"/>
      </rPr>
      <t>  2070204</t>
    </r>
  </si>
  <si>
    <r>
      <rPr>
        <sz val="9"/>
        <rFont val="方正仿宋_GBK"/>
        <charset val="134"/>
      </rPr>
      <t>  文物保护</t>
    </r>
  </si>
  <si>
    <r>
      <rPr>
        <sz val="9"/>
        <rFont val="方正仿宋_GBK"/>
        <charset val="134"/>
      </rPr>
      <t>  2070205</t>
    </r>
  </si>
  <si>
    <r>
      <rPr>
        <sz val="9"/>
        <rFont val="方正仿宋_GBK"/>
        <charset val="134"/>
      </rPr>
      <t>  博物馆</t>
    </r>
  </si>
  <si>
    <r>
      <rPr>
        <sz val="9"/>
        <rFont val="方正仿宋_GBK"/>
        <charset val="134"/>
      </rPr>
      <t> 20703</t>
    </r>
  </si>
  <si>
    <r>
      <rPr>
        <sz val="9"/>
        <rFont val="方正仿宋_GBK"/>
        <charset val="134"/>
      </rPr>
      <t> 体育</t>
    </r>
  </si>
  <si>
    <r>
      <rPr>
        <sz val="9"/>
        <rFont val="方正仿宋_GBK"/>
        <charset val="134"/>
      </rPr>
      <t>  2070307</t>
    </r>
  </si>
  <si>
    <r>
      <rPr>
        <sz val="9"/>
        <rFont val="方正仿宋_GBK"/>
        <charset val="134"/>
      </rPr>
      <t>  体育场馆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</si>
  <si>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</si>
  <si>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</si>
  <si>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</si>
  <si>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</si>
  <si>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</si>
  <si>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</si>
  <si>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</si>
  <si>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</si>
  <si>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</si>
  <si>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</si>
  <si>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</si>
  <si>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</si>
  <si>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</si>
  <si>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</si>
  <si>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</si>
  <si>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</si>
  <si>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</si>
  <si>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</si>
  <si>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</si>
  <si>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</si>
  <si>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r>
      <rPr>
        <sz val="9"/>
        <rFont val="方正仿宋_GBK"/>
        <charset val="134"/>
      </rPr>
      <t> 22960</t>
    </r>
  </si>
  <si>
    <r>
      <rPr>
        <sz val="9"/>
        <rFont val="方正仿宋_GBK"/>
        <charset val="134"/>
      </rPr>
      <t> 彩票公益金安排的支出</t>
    </r>
  </si>
  <si>
    <r>
      <rPr>
        <sz val="9"/>
        <rFont val="方正仿宋_GBK"/>
        <charset val="134"/>
      </rPr>
      <t>  2296003</t>
    </r>
  </si>
  <si>
    <r>
      <rPr>
        <sz val="9"/>
        <rFont val="方正仿宋_GBK"/>
        <charset val="134"/>
      </rPr>
      <t>  用于体育事业的彩票公益金支出</t>
    </r>
  </si>
  <si>
    <t>表八</t>
  </si>
  <si>
    <t>城口县文化和旅游发展委员会（本级）支出总表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</si>
  <si>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</si>
  <si>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</si>
  <si>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20136</t>
    </r>
  </si>
  <si>
    <r>
      <rPr>
        <sz val="12"/>
        <color rgb="FF000000"/>
        <rFont val="方正仿宋_GBK"/>
        <charset val="134"/>
      </rPr>
      <t> 其他共产党事务支出</t>
    </r>
  </si>
  <si>
    <r>
      <rPr>
        <sz val="12"/>
        <color rgb="FF000000"/>
        <rFont val="方正仿宋_GBK"/>
        <charset val="134"/>
      </rPr>
      <t>  2013699</t>
    </r>
  </si>
  <si>
    <r>
      <rPr>
        <sz val="12"/>
        <color rgb="FF000000"/>
        <rFont val="方正仿宋_GBK"/>
        <charset val="134"/>
      </rPr>
      <t>  其他共产党事务支出</t>
    </r>
  </si>
  <si>
    <r>
      <rPr>
        <sz val="12"/>
        <color rgb="FF000000"/>
        <rFont val="方正仿宋_GBK"/>
        <charset val="134"/>
      </rPr>
      <t> 20701</t>
    </r>
  </si>
  <si>
    <r>
      <rPr>
        <sz val="12"/>
        <color rgb="FF000000"/>
        <rFont val="方正仿宋_GBK"/>
        <charset val="134"/>
      </rPr>
      <t> 文化和旅游</t>
    </r>
  </si>
  <si>
    <r>
      <rPr>
        <sz val="12"/>
        <color rgb="FF000000"/>
        <rFont val="方正仿宋_GBK"/>
        <charset val="134"/>
      </rPr>
      <t>  2070101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</si>
  <si>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</si>
  <si>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2070109</t>
    </r>
  </si>
  <si>
    <r>
      <rPr>
        <sz val="12"/>
        <color rgb="FF000000"/>
        <rFont val="方正仿宋_GBK"/>
        <charset val="134"/>
      </rPr>
      <t>  群众文化</t>
    </r>
  </si>
  <si>
    <r>
      <rPr>
        <sz val="12"/>
        <color rgb="FF000000"/>
        <rFont val="方正仿宋_GBK"/>
        <charset val="134"/>
      </rPr>
      <t>  2070199</t>
    </r>
  </si>
  <si>
    <r>
      <rPr>
        <sz val="12"/>
        <color rgb="FF000000"/>
        <rFont val="方正仿宋_GBK"/>
        <charset val="134"/>
      </rPr>
      <t>  其他文化和旅游支出</t>
    </r>
  </si>
  <si>
    <r>
      <rPr>
        <sz val="12"/>
        <color rgb="FF000000"/>
        <rFont val="方正仿宋_GBK"/>
        <charset val="134"/>
      </rPr>
      <t> 20702</t>
    </r>
  </si>
  <si>
    <r>
      <rPr>
        <sz val="12"/>
        <color rgb="FF000000"/>
        <rFont val="方正仿宋_GBK"/>
        <charset val="134"/>
      </rPr>
      <t> 文物</t>
    </r>
  </si>
  <si>
    <r>
      <rPr>
        <sz val="12"/>
        <color rgb="FF000000"/>
        <rFont val="方正仿宋_GBK"/>
        <charset val="134"/>
      </rPr>
      <t>  2070204</t>
    </r>
  </si>
  <si>
    <r>
      <rPr>
        <sz val="12"/>
        <color rgb="FF000000"/>
        <rFont val="方正仿宋_GBK"/>
        <charset val="134"/>
      </rPr>
      <t>  文物保护</t>
    </r>
  </si>
  <si>
    <r>
      <rPr>
        <sz val="12"/>
        <color rgb="FF000000"/>
        <rFont val="方正仿宋_GBK"/>
        <charset val="134"/>
      </rPr>
      <t>  2070205</t>
    </r>
  </si>
  <si>
    <r>
      <rPr>
        <sz val="12"/>
        <color rgb="FF000000"/>
        <rFont val="方正仿宋_GBK"/>
        <charset val="134"/>
      </rPr>
      <t>  博物馆</t>
    </r>
  </si>
  <si>
    <r>
      <rPr>
        <sz val="12"/>
        <color rgb="FF000000"/>
        <rFont val="方正仿宋_GBK"/>
        <charset val="134"/>
      </rPr>
      <t> 20703</t>
    </r>
  </si>
  <si>
    <r>
      <rPr>
        <sz val="12"/>
        <color rgb="FF000000"/>
        <rFont val="方正仿宋_GBK"/>
        <charset val="134"/>
      </rPr>
      <t> 体育</t>
    </r>
  </si>
  <si>
    <t>2070307</t>
  </si>
  <si>
    <r>
      <rPr>
        <sz val="12"/>
        <color rgb="FF000000"/>
        <rFont val="方正仿宋_GBK"/>
        <charset val="134"/>
      </rPr>
      <t>  体育场馆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</si>
  <si>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</si>
  <si>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</si>
  <si>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</si>
  <si>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</si>
  <si>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</si>
  <si>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</si>
  <si>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</si>
  <si>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</si>
  <si>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</si>
  <si>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</si>
  <si>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</si>
  <si>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</si>
  <si>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</si>
  <si>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</si>
  <si>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</si>
  <si>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</si>
  <si>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</si>
  <si>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</si>
  <si>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</si>
  <si>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</si>
  <si>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r>
      <rPr>
        <sz val="12"/>
        <color rgb="FF000000"/>
        <rFont val="方正仿宋_GBK"/>
        <charset val="134"/>
      </rPr>
      <t> 22960</t>
    </r>
  </si>
  <si>
    <r>
      <rPr>
        <sz val="12"/>
        <color rgb="FF000000"/>
        <rFont val="方正仿宋_GBK"/>
        <charset val="134"/>
      </rPr>
      <t> 彩票公益金安排的支出</t>
    </r>
  </si>
  <si>
    <r>
      <rPr>
        <sz val="12"/>
        <color rgb="FF000000"/>
        <rFont val="方正仿宋_GBK"/>
        <charset val="134"/>
      </rPr>
      <t>  2296003</t>
    </r>
  </si>
  <si>
    <r>
      <rPr>
        <sz val="12"/>
        <color rgb="FF000000"/>
        <rFont val="方正仿宋_GBK"/>
        <charset val="134"/>
      </rPr>
      <t>  用于体育事业的彩票公益金支出</t>
    </r>
  </si>
  <si>
    <t>表九</t>
  </si>
  <si>
    <t>城口县文化和旅游发展委员会（本级）政府采购预算明细表</t>
  </si>
  <si>
    <t>项目编号</t>
  </si>
  <si>
    <t>表十</t>
  </si>
  <si>
    <t>城口县文化和旅游发展委员会（本级）整体绩效目标表</t>
  </si>
  <si>
    <t>部门(单位)名称</t>
  </si>
  <si>
    <t>城口县文化和旅游发展委员会（本级）</t>
  </si>
  <si>
    <t>部门支出预算数</t>
  </si>
  <si>
    <t>当年整体绩效目标</t>
  </si>
  <si>
    <t xml:space="preserve">  全年接待游客600万人次，实现旅游收入12亿元以上，举办体育活动300场次，举办文化旅游活动10场以上，文化旅游体育活动惠民人数10万人以上，群众满意度90%以上。</t>
  </si>
  <si>
    <t>绩效指标</t>
  </si>
  <si>
    <t>指标</t>
  </si>
  <si>
    <t>指标权重</t>
  </si>
  <si>
    <t>计量单位</t>
  </si>
  <si>
    <t>指标性质</t>
  </si>
  <si>
    <t>指标值</t>
  </si>
  <si>
    <t>部门预决算按时公开率</t>
  </si>
  <si>
    <t>%</t>
  </si>
  <si>
    <t>=</t>
  </si>
  <si>
    <t>预算项目绩效管理</t>
  </si>
  <si>
    <t>预决算编制率</t>
  </si>
  <si>
    <t>全年游客接待数</t>
  </si>
  <si>
    <t>万人次</t>
  </si>
  <si>
    <t>≥</t>
  </si>
  <si>
    <t>实现旅游收入</t>
  </si>
  <si>
    <t>亿元</t>
  </si>
  <si>
    <t>举办体育活动数</t>
  </si>
  <si>
    <t>场次</t>
  </si>
  <si>
    <t xml:space="preserve">文化、旅游、体育活动惠民人数 </t>
  </si>
  <si>
    <t>万人</t>
  </si>
  <si>
    <t>举办文化旅游活动</t>
  </si>
  <si>
    <t>场</t>
  </si>
  <si>
    <t>群众满意度</t>
  </si>
  <si>
    <t>项目年度绩效目标表</t>
  </si>
  <si>
    <t>单位信息：</t>
  </si>
  <si>
    <t>357001-城口县文化和旅游发展委员会（本级）</t>
  </si>
  <si>
    <t>预算项目：</t>
  </si>
  <si>
    <t>50022924T000004349751-城财发(2024)2号可移动文物预防性保护</t>
  </si>
  <si>
    <t>职能职责与活动：</t>
  </si>
  <si>
    <t>16-文物和博物馆/11-文物保护</t>
  </si>
  <si>
    <t>主管部门：</t>
  </si>
  <si>
    <t>357-城口县文化和旅游发展委员会</t>
  </si>
  <si>
    <t>项目经办人：</t>
  </si>
  <si>
    <t>项目总额：</t>
  </si>
  <si>
    <t>万元</t>
  </si>
  <si>
    <t>预算执行率权重：</t>
  </si>
  <si>
    <t>项目经办人电话：：</t>
  </si>
  <si>
    <t>其中： 财政资金：</t>
  </si>
  <si>
    <t>年度目标：</t>
  </si>
  <si>
    <t>依据相关规范和标准，结合文物藏品种类和材质的实际情况，考虑川陕苏区城口纪念馆的未来发展空间，遂制定可移动文物预防性保护方案。根据川陕苏区城口纪念馆文物保存环境现状，通过更换升级文物展柜，为文物库房添置文物保护专用储藏柜及文物囊匣等，运用多种调控手段对文物保存环境实施有效的“稳定、洁净”调控，全面提升馆藏文物的预防性保护水平。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</si>
  <si>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</si>
  <si>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</si>
  <si>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</si>
  <si>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</si>
  <si>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</si>
  <si>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</si>
  <si>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</si>
  <si>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本年绩效指标值</t>
  </si>
  <si>
    <t>度量单位</t>
  </si>
  <si>
    <t>权重（%）</t>
  </si>
  <si>
    <t>本年权重</t>
  </si>
  <si>
    <t>产出指标</t>
  </si>
  <si>
    <t>数量指标</t>
  </si>
  <si>
    <t>配置 便携式环境检测设备</t>
  </si>
  <si>
    <t>＝</t>
  </si>
  <si>
    <t>1</t>
  </si>
  <si>
    <t>批</t>
  </si>
  <si>
    <t>10</t>
  </si>
  <si>
    <t>配置文物囊匣</t>
  </si>
  <si>
    <t>72</t>
  </si>
  <si>
    <t>个</t>
  </si>
  <si>
    <t>效益指标</t>
  </si>
  <si>
    <t>经济效益</t>
  </si>
  <si>
    <t>文物专用储藏柜架</t>
  </si>
  <si>
    <t>16</t>
  </si>
  <si>
    <t>20</t>
  </si>
  <si>
    <t>更换的文物展柜配备净化调湿装置</t>
  </si>
  <si>
    <t>18</t>
  </si>
  <si>
    <t>台</t>
  </si>
  <si>
    <t>更换展厅内沿墙柜</t>
  </si>
  <si>
    <t>30</t>
  </si>
  <si>
    <t>米</t>
  </si>
  <si>
    <t>更换平柜</t>
  </si>
  <si>
    <t>可持续发展</t>
  </si>
  <si>
    <t>提高博物馆文物预防性保护水平、提高文物使用效率和共享水平，提升文物资源的寿命</t>
  </si>
  <si>
    <t>定性</t>
  </si>
  <si>
    <t>提升</t>
  </si>
  <si>
    <t>社会效益</t>
  </si>
  <si>
    <t>提升观众的参观体验</t>
  </si>
  <si>
    <t>50022924T000004349688-城财发(2024)2号纪念馆免费开放</t>
  </si>
  <si>
    <t>16-文物和博物馆/12-博物馆纪念馆免费开放</t>
  </si>
  <si>
    <t>年接待人数12万人次以上，开展各种展览、活动。</t>
  </si>
  <si>
    <t>年接待人次</t>
  </si>
  <si>
    <t>送展、送社教活动进社区、学校、乡镇</t>
  </si>
  <si>
    <t>次</t>
  </si>
  <si>
    <t>举办主题展览、临时展览、员工业务培训</t>
  </si>
  <si>
    <t>15</t>
  </si>
  <si>
    <t>开展主题研学教育活动</t>
  </si>
  <si>
    <t>围绕文物中心工作开展讲座、交流会</t>
  </si>
  <si>
    <t>2</t>
  </si>
  <si>
    <t>50022924T000004349702-城财发(2024)2号中央体彩公益金支付体育事业</t>
  </si>
  <si>
    <t>17-文化、旅游、体育产业与市场/17-体育事业管理</t>
  </si>
  <si>
    <t>购买乒乓球台，开展全民健身日、志愿者服务活动及比赛。</t>
  </si>
  <si>
    <t>开展三大球活动</t>
  </si>
  <si>
    <t>3</t>
  </si>
  <si>
    <t>乒乓球台</t>
  </si>
  <si>
    <t>全民健身日活动</t>
  </si>
  <si>
    <t>器材使用年限</t>
  </si>
  <si>
    <t>年</t>
  </si>
  <si>
    <t>满意度指标</t>
  </si>
  <si>
    <t>90</t>
  </si>
  <si>
    <t>50022924T000004349699-城财发(2024)2号中央文化人才专项</t>
  </si>
  <si>
    <t>11-文化、旅游、体育政策贯彻落实职能/12-人才建设</t>
  </si>
  <si>
    <t>招募15名文化工作者。</t>
  </si>
  <si>
    <t>招募文化工作者</t>
  </si>
  <si>
    <t>人</t>
  </si>
  <si>
    <t>40</t>
  </si>
  <si>
    <t>服务乡镇、街道</t>
  </si>
  <si>
    <t>85</t>
  </si>
  <si>
    <t>50022924T000004349790-城财发（2024）2号体彩公益金区县分成</t>
  </si>
  <si>
    <t>举办体育活动，参加体育赛事。</t>
  </si>
  <si>
    <t>开展全民健身活动</t>
  </si>
  <si>
    <t>500</t>
  </si>
  <si>
    <t>参加市级赛事</t>
  </si>
  <si>
    <t>50022924T000004349760-城财发（2024）2号好体育人志愿服务行动</t>
  </si>
  <si>
    <t>开展好体育人志愿服务活动。</t>
  </si>
  <si>
    <t>进社区活动</t>
  </si>
  <si>
    <t>群众参与健身增长率</t>
  </si>
  <si>
    <t>50022924T000004350226-城财发（2024）2号市级文旅项目转移支付</t>
  </si>
  <si>
    <t>19-文化、旅游、体育宣传/11-宣传和推广</t>
  </si>
  <si>
    <t>实现全年游客接待630万人次。旅游收入14亿元，同比增长15%。</t>
  </si>
  <si>
    <t>全年游客接待人数</t>
  </si>
  <si>
    <t>630</t>
  </si>
  <si>
    <t>旅游收入</t>
  </si>
  <si>
    <t>14</t>
  </si>
  <si>
    <t>宣传短视频总点击播放量</t>
  </si>
  <si>
    <t>200</t>
  </si>
  <si>
    <t>万次</t>
  </si>
  <si>
    <t>旅行社组团人次</t>
  </si>
  <si>
    <t>5000</t>
  </si>
  <si>
    <t>人次</t>
  </si>
  <si>
    <t>50022924T000004349787-城财发（2024）2号文化场馆免费开放</t>
  </si>
  <si>
    <t>12-公共文化服务职能/11-文化场馆免费开放</t>
  </si>
  <si>
    <t>2024年文化场馆免费开放，服务人数15万人次。</t>
  </si>
  <si>
    <t>乡镇（街道）文化服务中心每周开放时间</t>
  </si>
  <si>
    <t>42</t>
  </si>
  <si>
    <t>小时</t>
  </si>
  <si>
    <t>服务人次</t>
  </si>
  <si>
    <t>县图书馆每周开放时间</t>
  </si>
  <si>
    <t>60</t>
  </si>
  <si>
    <t>县文化馆每周开放时间</t>
  </si>
  <si>
    <t>50022924T000004349622-城财发(2024)2号体育馆免费开放</t>
  </si>
  <si>
    <t>17-文化、旅游、体育产业与市场/15-体育馆管理</t>
  </si>
  <si>
    <t>2024年全年免费开放天数大于等于350天，承接活动8场次以上，接待人数10万人以上。</t>
  </si>
  <si>
    <t>接待人数</t>
  </si>
  <si>
    <t>全年免费开放天数</t>
  </si>
  <si>
    <t>350</t>
  </si>
  <si>
    <t>天</t>
  </si>
  <si>
    <t>承接活动</t>
  </si>
  <si>
    <t>8</t>
  </si>
  <si>
    <t>50022924T000004349778-城财发（2024）2号中央公共文化服务体系建设</t>
  </si>
  <si>
    <t>12-公共文化服务职能/14-文化活动</t>
  </si>
  <si>
    <t>组织参加文旅活动5次以上，出版书籍一套，服务群众15万人次以上。</t>
  </si>
  <si>
    <t>组织参加各类文旅活动</t>
  </si>
  <si>
    <t>5</t>
  </si>
  <si>
    <t>服务群众</t>
  </si>
  <si>
    <t>出版书籍</t>
  </si>
  <si>
    <t>套</t>
  </si>
  <si>
    <t>文化馆大数据采集系统</t>
  </si>
  <si>
    <t>绩效目标表</t>
  </si>
  <si>
    <t>项目名称：</t>
  </si>
  <si>
    <t>城财发（2023）2号2023年文化场馆免费开放</t>
  </si>
  <si>
    <t xml:space="preserve">109.2万元
</t>
  </si>
  <si>
    <t>预算执行率权重(%)：</t>
  </si>
  <si>
    <t>项目经办人电话：</t>
  </si>
  <si>
    <t>其中：</t>
  </si>
  <si>
    <t>财政资金：</t>
  </si>
  <si>
    <t>整体目标：</t>
  </si>
  <si>
    <t xml:space="preserve">2023年图书馆、文化馆、乡镇文化站免费开放，服务15万人次。
</t>
  </si>
  <si>
    <t xml:space="preserve">0 </t>
  </si>
  <si>
    <t>备注</t>
  </si>
  <si>
    <t>效果指标</t>
  </si>
  <si>
    <t>文化馆每周免费开放时间</t>
  </si>
  <si>
    <t>56</t>
  </si>
  <si>
    <t>图书馆每周免费开放时间</t>
  </si>
  <si>
    <t>64</t>
  </si>
  <si>
    <t>服务对象满意度指标</t>
  </si>
  <si>
    <t>城财发（2023）2号2023年中央公共文化服务体系建设</t>
  </si>
  <si>
    <t>203.66万元</t>
  </si>
  <si>
    <t xml:space="preserve">完成乡村振兴重点乡镇相关项目建设，开展送演出活动，运行维护好全县应急广播系统，积极开展文旅品牌活动及文艺创作，做好乡镇公服体系建设工作。
</t>
  </si>
  <si>
    <t>送演出活动</t>
  </si>
  <si>
    <t>150</t>
  </si>
  <si>
    <t>文旅品牌活动</t>
  </si>
  <si>
    <t>支持重点乡镇文化建设</t>
  </si>
  <si>
    <t>无线发射台安全播出</t>
  </si>
  <si>
    <t>全年安全播出</t>
  </si>
  <si>
    <t>读者满意度指标</t>
  </si>
  <si>
    <t>80</t>
  </si>
  <si>
    <t>城财发（2023）2号2023年体育彩票公益金转移支付</t>
  </si>
  <si>
    <t>0.6万元</t>
  </si>
  <si>
    <t xml:space="preserve">通过完善各类体育设施，助推全民健身活动开展。
</t>
  </si>
  <si>
    <t>农体工程验收通过率</t>
  </si>
  <si>
    <t>100</t>
  </si>
  <si>
    <t>行政村农民体育健身工程数量</t>
  </si>
  <si>
    <t>开展活动场次</t>
  </si>
  <si>
    <t>6</t>
  </si>
  <si>
    <t>开展全民健身活动人数</t>
  </si>
  <si>
    <t>2000</t>
  </si>
  <si>
    <t>城财发（2023）2号2023年体育馆免费开放</t>
  </si>
  <si>
    <t>10.38万元</t>
  </si>
  <si>
    <t xml:space="preserve">完善各类体育设施、管理场馆，助推全民健身活动开展。
</t>
  </si>
  <si>
    <t>330</t>
  </si>
  <si>
    <t>50</t>
  </si>
  <si>
    <t>城财发(2023)2号2023年旅游乡村振兴专项资金</t>
  </si>
  <si>
    <t>17-文化、旅游、体育产业与市场/12-重点旅游项目建设</t>
  </si>
  <si>
    <t>187.45万元</t>
  </si>
  <si>
    <t xml:space="preserve">全年游客接待570万人次以上，旅游综合收入增长率大于15%，新媒体浏览量大于150万次。
</t>
  </si>
  <si>
    <t>历史参考值</t>
  </si>
  <si>
    <t>旅游综合收入增长率</t>
  </si>
  <si>
    <t>新媒体浏览量</t>
  </si>
  <si>
    <t>游客接待人次</t>
  </si>
  <si>
    <t>570</t>
  </si>
  <si>
    <t>城财发（2023）469号县应急广播维护</t>
  </si>
  <si>
    <t>13-广播电视职能/13-应急广播建设</t>
  </si>
  <si>
    <t xml:space="preserve">57万元
</t>
  </si>
  <si>
    <t xml:space="preserve">一是布设安装点位；二是布设地灾损坏的点位；三是人员较多的景点、景区点位增设；四是增加县应急局的对接接入。
</t>
  </si>
  <si>
    <t>30000</t>
  </si>
  <si>
    <t>补点位</t>
  </si>
  <si>
    <t>25</t>
  </si>
  <si>
    <t>平台对接</t>
  </si>
  <si>
    <t>城财发（2023）469号2023年体育公园和健身步道补助</t>
  </si>
  <si>
    <t xml:space="preserve">新建滨河公园全民健身步道导视系统。
</t>
  </si>
  <si>
    <t>健身步道主标识</t>
  </si>
  <si>
    <t>处</t>
  </si>
  <si>
    <t>大型导览标识</t>
  </si>
  <si>
    <t>其他标识</t>
  </si>
  <si>
    <t>其他配套标识导视</t>
  </si>
  <si>
    <t>公里</t>
  </si>
  <si>
    <t>城财发（2023）527号2023年全民健身中心维修改造相关工作</t>
  </si>
  <si>
    <t>172.69万元</t>
  </si>
  <si>
    <t xml:space="preserve">完成全民健身中心维修及开放工作。
</t>
  </si>
  <si>
    <t>维修面积</t>
  </si>
  <si>
    <t>平方米</t>
  </si>
  <si>
    <t>接待人次</t>
  </si>
  <si>
    <t>2023年体彩公益金区县分成</t>
  </si>
  <si>
    <t>17-文化、旅游、体育产业与市场/16-体育彩票管理</t>
  </si>
  <si>
    <t>117.7万元</t>
  </si>
  <si>
    <t xml:space="preserve">举办各类体育活动
</t>
  </si>
  <si>
    <t>举办体育活动</t>
  </si>
  <si>
    <t>参与群众人数</t>
  </si>
  <si>
    <t>城财发（2023）2号2023年全民场地器材补短板</t>
  </si>
  <si>
    <t xml:space="preserve">20万元
</t>
  </si>
  <si>
    <t xml:space="preserve">20万元 </t>
  </si>
  <si>
    <t xml:space="preserve">建设篮球场一个，受益群众人数大于1000人次。
</t>
  </si>
  <si>
    <t>建设篮球场</t>
  </si>
  <si>
    <t>生态效益</t>
  </si>
  <si>
    <t>受益群众人数</t>
  </si>
  <si>
    <t>1000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</si>
</sst>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9">
    <font>
      <sz val="11"/>
      <color indexed="8"/>
      <name val="宋体"/>
      <charset val="1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aj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sz val="12"/>
      <color indexed="8"/>
      <name val="Times New Roman"/>
      <charset val="1"/>
    </font>
    <font>
      <sz val="12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0"/>
      <color indexed="8"/>
      <name val="Times New Roman"/>
      <charset val="1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2"/>
      <color rgb="FF000000"/>
      <name val="方正小标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9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darkTrellis">
        <fgColor rgb="FFEBEFF3"/>
        <bgColor rgb="FFEBEFF3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3" fillId="17" borderId="29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12" borderId="26" applyNumberFormat="0" applyFont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7" fillId="11" borderId="25" applyNumberFormat="0" applyAlignment="0" applyProtection="0">
      <alignment vertical="center"/>
    </xf>
    <xf numFmtId="0" fontId="54" fillId="11" borderId="29" applyNumberFormat="0" applyAlignment="0" applyProtection="0">
      <alignment vertical="center"/>
    </xf>
    <xf numFmtId="0" fontId="38" fillId="4" borderId="23" applyNumberFormat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0" borderId="30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7" fillId="0" borderId="0"/>
  </cellStyleXfs>
  <cellXfs count="128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 wrapText="1"/>
    </xf>
    <xf numFmtId="4" fontId="12" fillId="0" borderId="17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4" fillId="0" borderId="4" xfId="49" applyNumberFormat="1" applyFont="1" applyFill="1" applyBorder="1" applyAlignment="1" applyProtection="1">
      <alignment vertical="center" wrapText="1"/>
    </xf>
    <xf numFmtId="0" fontId="14" fillId="0" borderId="1" xfId="49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49" applyNumberFormat="1" applyFont="1" applyFill="1" applyBorder="1" applyAlignment="1" applyProtection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1" fillId="0" borderId="1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4" fontId="19" fillId="0" borderId="17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11" fillId="0" borderId="21" xfId="0" applyFont="1" applyBorder="1" applyAlignment="1">
      <alignment horizontal="center" vertical="center" wrapText="1"/>
    </xf>
    <xf numFmtId="0" fontId="22" fillId="0" borderId="1" xfId="0" applyFont="1" applyBorder="1">
      <alignment vertical="center"/>
    </xf>
    <xf numFmtId="0" fontId="13" fillId="0" borderId="17" xfId="0" applyFont="1" applyBorder="1" applyAlignment="1">
      <alignment horizontal="left" vertical="center"/>
    </xf>
    <xf numFmtId="0" fontId="13" fillId="0" borderId="17" xfId="0" applyFont="1" applyBorder="1">
      <alignment vertical="center"/>
    </xf>
    <xf numFmtId="4" fontId="23" fillId="0" borderId="22" xfId="0" applyNumberFormat="1" applyFont="1" applyFill="1" applyBorder="1" applyAlignment="1">
      <alignment horizontal="right" vertical="center" wrapText="1"/>
    </xf>
    <xf numFmtId="4" fontId="23" fillId="0" borderId="22" xfId="0" applyNumberFormat="1" applyFont="1" applyBorder="1" applyAlignment="1">
      <alignment horizontal="right" vertical="center" wrapText="1"/>
    </xf>
    <xf numFmtId="0" fontId="13" fillId="0" borderId="17" xfId="0" applyFont="1" applyBorder="1" applyAlignment="1">
      <alignment horizontal="left" vertical="center" wrapText="1"/>
    </xf>
    <xf numFmtId="4" fontId="23" fillId="0" borderId="17" xfId="0" applyNumberFormat="1" applyFont="1" applyFill="1" applyBorder="1" applyAlignment="1">
      <alignment horizontal="right" vertical="center" wrapText="1"/>
    </xf>
    <xf numFmtId="4" fontId="23" fillId="0" borderId="17" xfId="0" applyNumberFormat="1" applyFont="1" applyBorder="1" applyAlignment="1">
      <alignment horizontal="right" vertical="center" wrapText="1"/>
    </xf>
    <xf numFmtId="4" fontId="24" fillId="0" borderId="0" xfId="0" applyNumberFormat="1" applyFont="1" applyBorder="1" applyAlignment="1">
      <alignment horizontal="right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right" vertical="center"/>
    </xf>
    <xf numFmtId="4" fontId="12" fillId="0" borderId="17" xfId="0" applyNumberFormat="1" applyFont="1" applyBorder="1" applyAlignment="1">
      <alignment horizontal="right" vertical="center" wrapText="1"/>
    </xf>
    <xf numFmtId="4" fontId="27" fillId="0" borderId="17" xfId="0" applyNumberFormat="1" applyFont="1" applyBorder="1" applyAlignment="1">
      <alignment horizontal="right" vertical="center"/>
    </xf>
    <xf numFmtId="0" fontId="28" fillId="0" borderId="17" xfId="0" applyFont="1" applyBorder="1" applyAlignment="1">
      <alignment horizontal="left" vertical="center"/>
    </xf>
    <xf numFmtId="0" fontId="28" fillId="0" borderId="17" xfId="0" applyFont="1" applyBorder="1">
      <alignment vertical="center"/>
    </xf>
    <xf numFmtId="4" fontId="12" fillId="0" borderId="17" xfId="0" applyNumberFormat="1" applyFont="1" applyFill="1" applyBorder="1" applyAlignment="1">
      <alignment horizontal="right" vertical="center" wrapText="1"/>
    </xf>
    <xf numFmtId="4" fontId="12" fillId="0" borderId="22" xfId="0" applyNumberFormat="1" applyFont="1" applyFill="1" applyBorder="1" applyAlignment="1">
      <alignment horizontal="right" vertical="center" wrapText="1"/>
    </xf>
    <xf numFmtId="4" fontId="29" fillId="0" borderId="17" xfId="0" applyNumberFormat="1" applyFont="1" applyBorder="1" applyAlignment="1">
      <alignment horizontal="right" vertical="center"/>
    </xf>
    <xf numFmtId="0" fontId="28" fillId="0" borderId="17" xfId="0" applyFont="1" applyBorder="1" applyAlignment="1">
      <alignment horizontal="left" vertical="center" wrapText="1"/>
    </xf>
    <xf numFmtId="0" fontId="28" fillId="0" borderId="17" xfId="0" applyFont="1" applyBorder="1" applyAlignment="1">
      <alignment vertical="center" wrapText="1"/>
    </xf>
    <xf numFmtId="4" fontId="12" fillId="0" borderId="20" xfId="0" applyNumberFormat="1" applyFont="1" applyBorder="1" applyAlignment="1">
      <alignment horizontal="right" vertical="center"/>
    </xf>
    <xf numFmtId="4" fontId="12" fillId="0" borderId="21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4" fontId="29" fillId="0" borderId="19" xfId="0" applyNumberFormat="1" applyFont="1" applyBorder="1" applyAlignment="1">
      <alignment horizontal="right" vertical="center"/>
    </xf>
    <xf numFmtId="0" fontId="30" fillId="0" borderId="1" xfId="0" applyFont="1" applyBorder="1">
      <alignment vertical="center"/>
    </xf>
    <xf numFmtId="0" fontId="31" fillId="0" borderId="0" xfId="0" applyFont="1" applyBorder="1" applyAlignment="1">
      <alignment horizontal="right" vertical="center"/>
    </xf>
    <xf numFmtId="0" fontId="2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4" fontId="23" fillId="0" borderId="17" xfId="0" applyNumberFormat="1" applyFont="1" applyBorder="1" applyAlignment="1">
      <alignment horizontal="right" vertical="center"/>
    </xf>
    <xf numFmtId="0" fontId="20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Border="1">
      <alignment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7" xfId="0" applyFont="1" applyBorder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 wrapText="1"/>
    </xf>
    <xf numFmtId="4" fontId="19" fillId="0" borderId="17" xfId="0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4" fontId="24" fillId="0" borderId="17" xfId="0" applyNumberFormat="1" applyFont="1" applyBorder="1" applyAlignment="1">
      <alignment horizontal="right" vertical="center"/>
    </xf>
    <xf numFmtId="0" fontId="20" fillId="0" borderId="17" xfId="0" applyFont="1" applyBorder="1" applyAlignment="1">
      <alignment vertical="center" wrapText="1"/>
    </xf>
    <xf numFmtId="0" fontId="20" fillId="0" borderId="17" xfId="0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opLeftCell="A10" workbookViewId="0">
      <selection activeCell="E19" sqref="E19"/>
    </sheetView>
  </sheetViews>
  <sheetFormatPr defaultColWidth="10" defaultRowHeight="14.4" outlineLevelCol="7"/>
  <cols>
    <col min="1" max="1" width="0.268518518518519" customWidth="1"/>
    <col min="2" max="2" width="23.6111111111111" customWidth="1"/>
    <col min="3" max="3" width="17.2407407407407" customWidth="1"/>
    <col min="4" max="4" width="25.7777777777778" customWidth="1"/>
    <col min="5" max="5" width="17.1018518518519" customWidth="1"/>
    <col min="6" max="6" width="16.2777777777778" customWidth="1"/>
    <col min="7" max="7" width="15.6111111111111" customWidth="1"/>
    <col min="8" max="8" width="16.4166666666667" customWidth="1"/>
    <col min="9" max="11" width="9.76851851851852" customWidth="1"/>
  </cols>
  <sheetData>
    <row r="1" ht="16.35" customHeight="1" spans="1:2">
      <c r="A1" s="48"/>
      <c r="B1" s="49" t="s">
        <v>0</v>
      </c>
    </row>
    <row r="2" ht="40.5" customHeight="1" spans="2:8">
      <c r="B2" s="124" t="s">
        <v>1</v>
      </c>
      <c r="C2" s="124"/>
      <c r="D2" s="124"/>
      <c r="E2" s="124"/>
      <c r="F2" s="124"/>
      <c r="G2" s="124"/>
      <c r="H2" s="124"/>
    </row>
    <row r="3" ht="23.25" customHeight="1" spans="8:8">
      <c r="H3" s="105" t="s">
        <v>2</v>
      </c>
    </row>
    <row r="4" ht="43.1" customHeight="1" spans="2:8">
      <c r="B4" s="74" t="s">
        <v>3</v>
      </c>
      <c r="C4" s="74"/>
      <c r="D4" s="74" t="s">
        <v>4</v>
      </c>
      <c r="E4" s="74"/>
      <c r="F4" s="74"/>
      <c r="G4" s="74"/>
      <c r="H4" s="74"/>
    </row>
    <row r="5" ht="43.1" customHeight="1" spans="2:8">
      <c r="B5" s="106" t="s">
        <v>5</v>
      </c>
      <c r="C5" s="106" t="s">
        <v>6</v>
      </c>
      <c r="D5" s="106" t="s">
        <v>5</v>
      </c>
      <c r="E5" s="106" t="s">
        <v>7</v>
      </c>
      <c r="F5" s="74" t="s">
        <v>8</v>
      </c>
      <c r="G5" s="74" t="s">
        <v>9</v>
      </c>
      <c r="H5" s="74" t="s">
        <v>10</v>
      </c>
    </row>
    <row r="6" ht="24.15" customHeight="1" spans="2:8">
      <c r="B6" s="107" t="s">
        <v>11</v>
      </c>
      <c r="C6" s="125">
        <f>C7+C8</f>
        <v>1676.24</v>
      </c>
      <c r="D6" s="107" t="s">
        <v>12</v>
      </c>
      <c r="E6" s="125">
        <f>E7+E8+E9+E10+E11+E12</f>
        <v>2577.53</v>
      </c>
      <c r="F6" s="125">
        <f>F7+F8+F9+F10+F11</f>
        <v>1978.92</v>
      </c>
      <c r="G6" s="108">
        <v>598.61</v>
      </c>
      <c r="H6" s="125"/>
    </row>
    <row r="7" ht="23.25" customHeight="1" spans="2:8">
      <c r="B7" s="80" t="s">
        <v>13</v>
      </c>
      <c r="C7" s="108">
        <v>1218.54</v>
      </c>
      <c r="D7" s="80" t="s">
        <v>14</v>
      </c>
      <c r="E7" s="108">
        <v>0.76</v>
      </c>
      <c r="F7" s="108">
        <v>0.76</v>
      </c>
      <c r="G7" s="108"/>
      <c r="H7" s="108"/>
    </row>
    <row r="8" ht="23.25" customHeight="1" spans="2:8">
      <c r="B8" s="80" t="s">
        <v>15</v>
      </c>
      <c r="C8" s="108">
        <v>457.7</v>
      </c>
      <c r="D8" s="80" t="s">
        <v>16</v>
      </c>
      <c r="E8" s="108">
        <v>1885.9</v>
      </c>
      <c r="F8" s="108">
        <v>1885.9</v>
      </c>
      <c r="G8" s="108"/>
      <c r="H8" s="108"/>
    </row>
    <row r="9" ht="23.25" customHeight="1" spans="2:8">
      <c r="B9" s="80" t="s">
        <v>17</v>
      </c>
      <c r="C9" s="108"/>
      <c r="D9" s="80" t="s">
        <v>18</v>
      </c>
      <c r="E9" s="108">
        <v>68.18</v>
      </c>
      <c r="F9" s="108">
        <v>68.18</v>
      </c>
      <c r="G9" s="108"/>
      <c r="H9" s="108"/>
    </row>
    <row r="10" ht="23.25" customHeight="1" spans="2:8">
      <c r="B10" s="80"/>
      <c r="C10" s="108"/>
      <c r="D10" s="80" t="s">
        <v>19</v>
      </c>
      <c r="E10" s="108">
        <v>10.51</v>
      </c>
      <c r="F10" s="108">
        <v>10.51</v>
      </c>
      <c r="G10" s="108"/>
      <c r="H10" s="108"/>
    </row>
    <row r="11" ht="23.25" customHeight="1" spans="2:8">
      <c r="B11" s="80"/>
      <c r="C11" s="108"/>
      <c r="D11" s="80" t="s">
        <v>20</v>
      </c>
      <c r="E11" s="108">
        <v>13.57</v>
      </c>
      <c r="F11" s="108">
        <v>13.57</v>
      </c>
      <c r="G11" s="108"/>
      <c r="H11" s="108"/>
    </row>
    <row r="12" ht="23.25" customHeight="1" spans="2:8">
      <c r="B12" s="80"/>
      <c r="C12" s="108"/>
      <c r="D12" s="80" t="s">
        <v>21</v>
      </c>
      <c r="E12" s="108">
        <v>598.61</v>
      </c>
      <c r="F12" s="108"/>
      <c r="G12" s="108">
        <v>598.61</v>
      </c>
      <c r="H12" s="108"/>
    </row>
    <row r="13" ht="16.35" customHeight="1" spans="2:8">
      <c r="B13" s="126"/>
      <c r="C13" s="127"/>
      <c r="D13" s="126"/>
      <c r="E13" s="127"/>
      <c r="F13" s="127"/>
      <c r="G13" s="127"/>
      <c r="H13" s="127"/>
    </row>
    <row r="14" ht="22.4" customHeight="1" spans="2:8">
      <c r="B14" s="54" t="s">
        <v>22</v>
      </c>
      <c r="C14" s="125">
        <v>901.29</v>
      </c>
      <c r="D14" s="54" t="s">
        <v>23</v>
      </c>
      <c r="E14" s="127"/>
      <c r="F14" s="127"/>
      <c r="G14" s="127"/>
      <c r="H14" s="127"/>
    </row>
    <row r="15" ht="21.55" customHeight="1" spans="2:8">
      <c r="B15" s="56" t="s">
        <v>24</v>
      </c>
      <c r="C15" s="108">
        <f>C14-C16</f>
        <v>760.38</v>
      </c>
      <c r="D15" s="126"/>
      <c r="E15" s="127"/>
      <c r="F15" s="127"/>
      <c r="G15" s="127"/>
      <c r="H15" s="127"/>
    </row>
    <row r="16" ht="20.7" customHeight="1" spans="2:8">
      <c r="B16" s="56" t="s">
        <v>25</v>
      </c>
      <c r="C16" s="108">
        <v>140.91</v>
      </c>
      <c r="D16" s="126"/>
      <c r="E16" s="127"/>
      <c r="F16" s="127"/>
      <c r="G16" s="127"/>
      <c r="H16" s="127"/>
    </row>
    <row r="17" ht="20.7" customHeight="1" spans="2:8">
      <c r="B17" s="56" t="s">
        <v>26</v>
      </c>
      <c r="C17" s="127"/>
      <c r="D17" s="126"/>
      <c r="E17" s="127"/>
      <c r="F17" s="127"/>
      <c r="G17" s="127"/>
      <c r="H17" s="127"/>
    </row>
    <row r="18" ht="16.35" customHeight="1" spans="2:8">
      <c r="B18" s="126"/>
      <c r="C18" s="127"/>
      <c r="D18" s="126"/>
      <c r="E18" s="127"/>
      <c r="F18" s="127"/>
      <c r="G18" s="127"/>
      <c r="H18" s="127"/>
    </row>
    <row r="19" ht="24.15" customHeight="1" spans="2:8">
      <c r="B19" s="107" t="s">
        <v>27</v>
      </c>
      <c r="C19" s="125">
        <f>C14+C6</f>
        <v>2577.53</v>
      </c>
      <c r="D19" s="107" t="s">
        <v>28</v>
      </c>
      <c r="E19" s="125">
        <v>2577.53</v>
      </c>
      <c r="F19" s="125">
        <f>F6</f>
        <v>1978.92</v>
      </c>
      <c r="G19" s="108">
        <v>598.61</v>
      </c>
      <c r="H19" s="125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topLeftCell="A7" workbookViewId="0">
      <selection activeCell="G12" sqref="G12"/>
    </sheetView>
  </sheetViews>
  <sheetFormatPr defaultColWidth="10" defaultRowHeight="14.4" outlineLevelCol="6"/>
  <cols>
    <col min="1" max="1" width="0.268518518518519" customWidth="1"/>
    <col min="2" max="2" width="19.6759259259259" customWidth="1"/>
    <col min="3" max="3" width="53.4722222222222" customWidth="1"/>
    <col min="4" max="4" width="16.6944444444444" customWidth="1"/>
    <col min="5" max="5" width="17.2407407407407" customWidth="1"/>
    <col min="6" max="6" width="16.2777777777778" customWidth="1"/>
    <col min="7" max="7" width="15.2037037037037" customWidth="1"/>
    <col min="8" max="8" width="9.76851851851852" customWidth="1"/>
  </cols>
  <sheetData>
    <row r="1" ht="16.35" customHeight="1" spans="1:7">
      <c r="A1" s="48"/>
      <c r="B1" s="49" t="s">
        <v>282</v>
      </c>
      <c r="C1" s="48"/>
      <c r="D1" s="48"/>
      <c r="E1" s="48"/>
      <c r="F1" s="48"/>
      <c r="G1" s="48"/>
    </row>
    <row r="2" ht="16.35" customHeight="1" spans="2:7">
      <c r="B2" s="50" t="s">
        <v>283</v>
      </c>
      <c r="C2" s="50"/>
      <c r="D2" s="50"/>
      <c r="E2" s="50"/>
      <c r="F2" s="50"/>
      <c r="G2" s="50"/>
    </row>
    <row r="3" ht="16.35" customHeight="1" spans="2:7">
      <c r="B3" s="50"/>
      <c r="C3" s="50"/>
      <c r="D3" s="50"/>
      <c r="E3" s="50"/>
      <c r="F3" s="50"/>
      <c r="G3" s="50"/>
    </row>
    <row r="4" ht="16.35" customHeight="1"/>
    <row r="5" ht="19.8" customHeight="1" spans="7:7">
      <c r="G5" s="51" t="s">
        <v>2</v>
      </c>
    </row>
    <row r="6" ht="37.95" customHeight="1" spans="2:7">
      <c r="B6" s="52" t="s">
        <v>284</v>
      </c>
      <c r="C6" s="53" t="s">
        <v>285</v>
      </c>
      <c r="D6" s="53"/>
      <c r="E6" s="54" t="s">
        <v>286</v>
      </c>
      <c r="F6" s="55">
        <v>2577.53</v>
      </c>
      <c r="G6" s="55"/>
    </row>
    <row r="7" ht="183.7" customHeight="1" spans="2:7">
      <c r="B7" s="52" t="s">
        <v>287</v>
      </c>
      <c r="C7" s="56" t="s">
        <v>288</v>
      </c>
      <c r="D7" s="56"/>
      <c r="E7" s="56"/>
      <c r="F7" s="56"/>
      <c r="G7" s="56"/>
    </row>
    <row r="8" ht="23.25" customHeight="1" spans="2:7">
      <c r="B8" s="57" t="s">
        <v>289</v>
      </c>
      <c r="C8" s="58" t="s">
        <v>290</v>
      </c>
      <c r="D8" s="54" t="s">
        <v>291</v>
      </c>
      <c r="E8" s="54" t="s">
        <v>292</v>
      </c>
      <c r="F8" s="54" t="s">
        <v>293</v>
      </c>
      <c r="G8" s="54" t="s">
        <v>294</v>
      </c>
    </row>
    <row r="9" ht="15.6" spans="2:7">
      <c r="B9" s="59"/>
      <c r="C9" s="60" t="s">
        <v>295</v>
      </c>
      <c r="D9" s="61">
        <v>10</v>
      </c>
      <c r="E9" s="62" t="s">
        <v>296</v>
      </c>
      <c r="F9" s="63" t="s">
        <v>297</v>
      </c>
      <c r="G9" s="61">
        <v>100</v>
      </c>
    </row>
    <row r="10" ht="15.6" spans="2:7">
      <c r="B10" s="59"/>
      <c r="C10" s="60" t="s">
        <v>298</v>
      </c>
      <c r="D10" s="64">
        <v>10</v>
      </c>
      <c r="E10" s="64" t="s">
        <v>296</v>
      </c>
      <c r="F10" s="65" t="s">
        <v>297</v>
      </c>
      <c r="G10" s="64">
        <v>100</v>
      </c>
    </row>
    <row r="11" ht="15.6" spans="2:7">
      <c r="B11" s="59"/>
      <c r="C11" s="60" t="s">
        <v>299</v>
      </c>
      <c r="D11" s="64">
        <v>10</v>
      </c>
      <c r="E11" s="64" t="s">
        <v>296</v>
      </c>
      <c r="F11" s="65" t="s">
        <v>297</v>
      </c>
      <c r="G11" s="64">
        <v>100</v>
      </c>
    </row>
    <row r="12" ht="15.6" spans="2:7">
      <c r="B12" s="59"/>
      <c r="C12" s="60" t="s">
        <v>300</v>
      </c>
      <c r="D12" s="64">
        <v>10</v>
      </c>
      <c r="E12" s="64" t="s">
        <v>301</v>
      </c>
      <c r="F12" s="65" t="s">
        <v>302</v>
      </c>
      <c r="G12" s="64">
        <v>600</v>
      </c>
    </row>
    <row r="13" ht="15.6" spans="2:7">
      <c r="B13" s="59"/>
      <c r="C13" s="60" t="s">
        <v>303</v>
      </c>
      <c r="D13" s="64">
        <v>10</v>
      </c>
      <c r="E13" s="64" t="s">
        <v>304</v>
      </c>
      <c r="F13" s="65" t="s">
        <v>302</v>
      </c>
      <c r="G13" s="64">
        <v>12</v>
      </c>
    </row>
    <row r="14" ht="15.6" spans="2:7">
      <c r="B14" s="59"/>
      <c r="C14" s="60" t="s">
        <v>305</v>
      </c>
      <c r="D14" s="64">
        <v>10</v>
      </c>
      <c r="E14" s="64" t="s">
        <v>306</v>
      </c>
      <c r="F14" s="65" t="s">
        <v>302</v>
      </c>
      <c r="G14" s="64">
        <v>300</v>
      </c>
    </row>
    <row r="15" ht="15.6" spans="2:7">
      <c r="B15" s="59"/>
      <c r="C15" s="60" t="s">
        <v>307</v>
      </c>
      <c r="D15" s="64">
        <v>15</v>
      </c>
      <c r="E15" s="64" t="s">
        <v>308</v>
      </c>
      <c r="F15" s="65" t="s">
        <v>302</v>
      </c>
      <c r="G15" s="64">
        <v>10</v>
      </c>
    </row>
    <row r="16" ht="15.6" spans="2:7">
      <c r="B16" s="59"/>
      <c r="C16" s="60" t="s">
        <v>309</v>
      </c>
      <c r="D16" s="64">
        <v>15</v>
      </c>
      <c r="E16" s="64" t="s">
        <v>310</v>
      </c>
      <c r="F16" s="65" t="s">
        <v>302</v>
      </c>
      <c r="G16" s="64">
        <v>10</v>
      </c>
    </row>
    <row r="17" ht="15.6" spans="2:7">
      <c r="B17" s="66"/>
      <c r="C17" s="60" t="s">
        <v>311</v>
      </c>
      <c r="D17" s="64">
        <v>10</v>
      </c>
      <c r="E17" s="64" t="s">
        <v>296</v>
      </c>
      <c r="F17" s="65" t="s">
        <v>302</v>
      </c>
      <c r="G17" s="64">
        <v>90</v>
      </c>
    </row>
  </sheetData>
  <mergeCells count="5">
    <mergeCell ref="C6:D6"/>
    <mergeCell ref="F6:G6"/>
    <mergeCell ref="C7:G7"/>
    <mergeCell ref="B8:B17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opLeftCell="A4" workbookViewId="0">
      <selection activeCell="B4" sqref="A1:L17"/>
    </sheetView>
  </sheetViews>
  <sheetFormatPr defaultColWidth="8.73148148148148" defaultRowHeight="14.4"/>
  <sheetData>
    <row r="1" ht="25.8" spans="1:12">
      <c r="A1" s="31" t="s">
        <v>312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ht="24" spans="1:12">
      <c r="A2" s="33" t="s">
        <v>313</v>
      </c>
      <c r="B2" s="32" t="s">
        <v>314</v>
      </c>
      <c r="C2" s="32"/>
      <c r="D2" s="33" t="s">
        <v>315</v>
      </c>
      <c r="E2" s="32" t="s">
        <v>316</v>
      </c>
      <c r="F2" s="34"/>
      <c r="G2" s="34"/>
      <c r="H2" s="33" t="s">
        <v>317</v>
      </c>
      <c r="I2" s="32" t="s">
        <v>318</v>
      </c>
      <c r="J2" s="33"/>
      <c r="K2" s="33"/>
      <c r="L2" s="33"/>
    </row>
    <row r="3" ht="24" spans="1:12">
      <c r="A3" s="33" t="s">
        <v>319</v>
      </c>
      <c r="B3" s="32" t="s">
        <v>320</v>
      </c>
      <c r="C3" s="32"/>
      <c r="D3" s="33" t="s">
        <v>321</v>
      </c>
      <c r="E3" s="35"/>
      <c r="F3" s="36"/>
      <c r="G3" s="37"/>
      <c r="H3" s="33" t="s">
        <v>322</v>
      </c>
      <c r="I3" s="43">
        <v>100</v>
      </c>
      <c r="J3" s="33"/>
      <c r="K3" s="33"/>
      <c r="L3" s="32" t="s">
        <v>323</v>
      </c>
    </row>
    <row r="4" ht="36" spans="1:12">
      <c r="A4" s="33" t="s">
        <v>324</v>
      </c>
      <c r="B4" s="32">
        <v>10</v>
      </c>
      <c r="C4" s="32"/>
      <c r="D4" s="33" t="s">
        <v>325</v>
      </c>
      <c r="E4" s="35"/>
      <c r="F4" s="36"/>
      <c r="G4" s="37"/>
      <c r="H4" s="33" t="s">
        <v>326</v>
      </c>
      <c r="I4" s="34"/>
      <c r="J4" s="43">
        <v>100</v>
      </c>
      <c r="K4" s="32"/>
      <c r="L4" s="32" t="s">
        <v>323</v>
      </c>
    </row>
    <row r="5" spans="1:12">
      <c r="A5" s="38" t="s">
        <v>327</v>
      </c>
      <c r="B5" s="39" t="s">
        <v>328</v>
      </c>
      <c r="C5" s="32"/>
      <c r="D5" s="32"/>
      <c r="E5" s="32"/>
      <c r="F5" s="32"/>
      <c r="G5" s="32"/>
      <c r="H5" s="33" t="s">
        <v>329</v>
      </c>
      <c r="I5" s="34"/>
      <c r="J5" s="43">
        <v>0</v>
      </c>
      <c r="K5" s="32"/>
      <c r="L5" s="32" t="s">
        <v>323</v>
      </c>
    </row>
    <row r="6" spans="1:12">
      <c r="A6" s="40"/>
      <c r="B6" s="32"/>
      <c r="C6" s="32"/>
      <c r="D6" s="32"/>
      <c r="E6" s="32"/>
      <c r="F6" s="32"/>
      <c r="G6" s="32"/>
      <c r="H6" s="33" t="s">
        <v>330</v>
      </c>
      <c r="I6" s="34"/>
      <c r="J6" s="43">
        <v>0</v>
      </c>
      <c r="K6" s="32"/>
      <c r="L6" s="32" t="s">
        <v>323</v>
      </c>
    </row>
    <row r="7" spans="1:12">
      <c r="A7" s="40"/>
      <c r="B7" s="32"/>
      <c r="C7" s="32"/>
      <c r="D7" s="32"/>
      <c r="E7" s="32"/>
      <c r="F7" s="32"/>
      <c r="G7" s="32"/>
      <c r="H7" s="33" t="s">
        <v>331</v>
      </c>
      <c r="I7" s="34"/>
      <c r="J7" s="43">
        <v>0</v>
      </c>
      <c r="K7" s="32"/>
      <c r="L7" s="32" t="s">
        <v>323</v>
      </c>
    </row>
    <row r="8" spans="1:12">
      <c r="A8" s="41"/>
      <c r="B8" s="32"/>
      <c r="C8" s="32"/>
      <c r="D8" s="32"/>
      <c r="E8" s="32"/>
      <c r="F8" s="32"/>
      <c r="G8" s="32"/>
      <c r="H8" s="33" t="s">
        <v>332</v>
      </c>
      <c r="I8" s="34"/>
      <c r="J8" s="43">
        <v>0</v>
      </c>
      <c r="K8" s="32"/>
      <c r="L8" s="32" t="s">
        <v>323</v>
      </c>
    </row>
    <row r="9" ht="36" spans="1:12">
      <c r="A9" s="42" t="s">
        <v>333</v>
      </c>
      <c r="B9" s="42" t="s">
        <v>334</v>
      </c>
      <c r="C9" s="42" t="s">
        <v>335</v>
      </c>
      <c r="D9" s="42"/>
      <c r="E9" s="42" t="s">
        <v>293</v>
      </c>
      <c r="F9" s="42" t="s">
        <v>294</v>
      </c>
      <c r="G9" s="42" t="s">
        <v>336</v>
      </c>
      <c r="H9" s="42" t="s">
        <v>337</v>
      </c>
      <c r="I9" s="42" t="s">
        <v>338</v>
      </c>
      <c r="J9" s="42"/>
      <c r="K9" s="42" t="s">
        <v>339</v>
      </c>
      <c r="L9" s="42"/>
    </row>
    <row r="10" spans="1:12">
      <c r="A10" s="32" t="s">
        <v>340</v>
      </c>
      <c r="B10" s="32" t="s">
        <v>341</v>
      </c>
      <c r="C10" s="32" t="s">
        <v>342</v>
      </c>
      <c r="D10" s="32"/>
      <c r="E10" s="34" t="s">
        <v>343</v>
      </c>
      <c r="F10" s="33" t="s">
        <v>344</v>
      </c>
      <c r="G10" s="33" t="s">
        <v>344</v>
      </c>
      <c r="H10" s="34" t="s">
        <v>345</v>
      </c>
      <c r="I10" s="33" t="s">
        <v>346</v>
      </c>
      <c r="J10" s="33"/>
      <c r="K10" s="33" t="s">
        <v>346</v>
      </c>
      <c r="L10" s="33"/>
    </row>
    <row r="11" spans="1:12">
      <c r="A11" s="32" t="s">
        <v>340</v>
      </c>
      <c r="B11" s="32" t="s">
        <v>341</v>
      </c>
      <c r="C11" s="32" t="s">
        <v>347</v>
      </c>
      <c r="D11" s="32"/>
      <c r="E11" s="34" t="s">
        <v>343</v>
      </c>
      <c r="F11" s="33" t="s">
        <v>348</v>
      </c>
      <c r="G11" s="33" t="s">
        <v>348</v>
      </c>
      <c r="H11" s="34" t="s">
        <v>349</v>
      </c>
      <c r="I11" s="33" t="s">
        <v>346</v>
      </c>
      <c r="J11" s="33"/>
      <c r="K11" s="33" t="s">
        <v>346</v>
      </c>
      <c r="L11" s="33"/>
    </row>
    <row r="12" spans="1:12">
      <c r="A12" s="32" t="s">
        <v>350</v>
      </c>
      <c r="B12" s="32" t="s">
        <v>351</v>
      </c>
      <c r="C12" s="32" t="s">
        <v>352</v>
      </c>
      <c r="D12" s="32"/>
      <c r="E12" s="34" t="s">
        <v>343</v>
      </c>
      <c r="F12" s="33" t="s">
        <v>353</v>
      </c>
      <c r="G12" s="33" t="s">
        <v>353</v>
      </c>
      <c r="H12" s="34" t="s">
        <v>349</v>
      </c>
      <c r="I12" s="33" t="s">
        <v>354</v>
      </c>
      <c r="J12" s="33"/>
      <c r="K12" s="33" t="s">
        <v>354</v>
      </c>
      <c r="L12" s="33"/>
    </row>
    <row r="13" spans="1:12">
      <c r="A13" s="32" t="s">
        <v>340</v>
      </c>
      <c r="B13" s="32" t="s">
        <v>341</v>
      </c>
      <c r="C13" s="32" t="s">
        <v>355</v>
      </c>
      <c r="D13" s="32"/>
      <c r="E13" s="34" t="s">
        <v>343</v>
      </c>
      <c r="F13" s="33" t="s">
        <v>356</v>
      </c>
      <c r="G13" s="33" t="s">
        <v>356</v>
      </c>
      <c r="H13" s="34" t="s">
        <v>357</v>
      </c>
      <c r="I13" s="33" t="s">
        <v>346</v>
      </c>
      <c r="J13" s="33"/>
      <c r="K13" s="33" t="s">
        <v>346</v>
      </c>
      <c r="L13" s="33"/>
    </row>
    <row r="14" spans="1:12">
      <c r="A14" s="32" t="s">
        <v>340</v>
      </c>
      <c r="B14" s="32" t="s">
        <v>341</v>
      </c>
      <c r="C14" s="32" t="s">
        <v>358</v>
      </c>
      <c r="D14" s="32"/>
      <c r="E14" s="34" t="s">
        <v>343</v>
      </c>
      <c r="F14" s="33" t="s">
        <v>359</v>
      </c>
      <c r="G14" s="33" t="s">
        <v>359</v>
      </c>
      <c r="H14" s="34" t="s">
        <v>360</v>
      </c>
      <c r="I14" s="33" t="s">
        <v>346</v>
      </c>
      <c r="J14" s="33"/>
      <c r="K14" s="33" t="s">
        <v>346</v>
      </c>
      <c r="L14" s="33"/>
    </row>
    <row r="15" spans="1:12">
      <c r="A15" s="32" t="s">
        <v>340</v>
      </c>
      <c r="B15" s="32" t="s">
        <v>341</v>
      </c>
      <c r="C15" s="32" t="s">
        <v>361</v>
      </c>
      <c r="D15" s="32"/>
      <c r="E15" s="34" t="s">
        <v>343</v>
      </c>
      <c r="F15" s="33" t="s">
        <v>346</v>
      </c>
      <c r="G15" s="33" t="s">
        <v>346</v>
      </c>
      <c r="H15" s="34" t="s">
        <v>349</v>
      </c>
      <c r="I15" s="33" t="s">
        <v>346</v>
      </c>
      <c r="J15" s="33"/>
      <c r="K15" s="33" t="s">
        <v>346</v>
      </c>
      <c r="L15" s="33"/>
    </row>
    <row r="16" ht="24" spans="1:12">
      <c r="A16" s="32" t="s">
        <v>350</v>
      </c>
      <c r="B16" s="32" t="s">
        <v>362</v>
      </c>
      <c r="C16" s="32" t="s">
        <v>363</v>
      </c>
      <c r="D16" s="32"/>
      <c r="E16" s="34" t="s">
        <v>364</v>
      </c>
      <c r="F16" s="33" t="s">
        <v>365</v>
      </c>
      <c r="G16" s="33" t="s">
        <v>365</v>
      </c>
      <c r="H16" s="34"/>
      <c r="I16" s="33" t="s">
        <v>346</v>
      </c>
      <c r="J16" s="33"/>
      <c r="K16" s="33" t="s">
        <v>346</v>
      </c>
      <c r="L16" s="33"/>
    </row>
    <row r="17" spans="1:12">
      <c r="A17" s="32" t="s">
        <v>350</v>
      </c>
      <c r="B17" s="32" t="s">
        <v>366</v>
      </c>
      <c r="C17" s="32" t="s">
        <v>367</v>
      </c>
      <c r="D17" s="32"/>
      <c r="E17" s="34" t="s">
        <v>364</v>
      </c>
      <c r="F17" s="33" t="s">
        <v>365</v>
      </c>
      <c r="G17" s="33" t="s">
        <v>365</v>
      </c>
      <c r="H17" s="34"/>
      <c r="I17" s="33" t="s">
        <v>346</v>
      </c>
      <c r="J17" s="33"/>
      <c r="K17" s="33" t="s">
        <v>346</v>
      </c>
      <c r="L17" s="33"/>
    </row>
  </sheetData>
  <mergeCells count="48">
    <mergeCell ref="A1:L1"/>
    <mergeCell ref="B2:C2"/>
    <mergeCell ref="E2:G2"/>
    <mergeCell ref="I2:L2"/>
    <mergeCell ref="B3:C3"/>
    <mergeCell ref="E3:G3"/>
    <mergeCell ref="I3:K3"/>
    <mergeCell ref="B4:C4"/>
    <mergeCell ref="E4:G4"/>
    <mergeCell ref="H4:I4"/>
    <mergeCell ref="J4:K4"/>
    <mergeCell ref="H5:I5"/>
    <mergeCell ref="J5:K5"/>
    <mergeCell ref="H6:I6"/>
    <mergeCell ref="J6:K6"/>
    <mergeCell ref="H7:I7"/>
    <mergeCell ref="J7:K7"/>
    <mergeCell ref="H8:I8"/>
    <mergeCell ref="J8:K8"/>
    <mergeCell ref="C9:D9"/>
    <mergeCell ref="I9:J9"/>
    <mergeCell ref="K9:L9"/>
    <mergeCell ref="C10:D10"/>
    <mergeCell ref="I10:J10"/>
    <mergeCell ref="K10:L10"/>
    <mergeCell ref="C11:D11"/>
    <mergeCell ref="I11:J11"/>
    <mergeCell ref="K11:L11"/>
    <mergeCell ref="C12:D12"/>
    <mergeCell ref="I12:J12"/>
    <mergeCell ref="K12:L12"/>
    <mergeCell ref="C13:D13"/>
    <mergeCell ref="I13:J13"/>
    <mergeCell ref="K13:L13"/>
    <mergeCell ref="C14:D14"/>
    <mergeCell ref="I14:J14"/>
    <mergeCell ref="K14:L14"/>
    <mergeCell ref="C15:D15"/>
    <mergeCell ref="I15:J15"/>
    <mergeCell ref="K15:L15"/>
    <mergeCell ref="C16:D16"/>
    <mergeCell ref="I16:J16"/>
    <mergeCell ref="K16:L16"/>
    <mergeCell ref="C17:D17"/>
    <mergeCell ref="I17:J17"/>
    <mergeCell ref="K17:L17"/>
    <mergeCell ref="A5:A8"/>
    <mergeCell ref="B5:G8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Q11" sqref="$A1:$XFD1048576"/>
    </sheetView>
  </sheetViews>
  <sheetFormatPr defaultColWidth="8.73148148148148" defaultRowHeight="14.4"/>
  <sheetData>
    <row r="1" ht="25.8" spans="1:12">
      <c r="A1" s="31" t="s">
        <v>312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ht="24" spans="1:12">
      <c r="A2" s="33" t="s">
        <v>313</v>
      </c>
      <c r="B2" s="32" t="s">
        <v>314</v>
      </c>
      <c r="C2" s="32"/>
      <c r="D2" s="33" t="s">
        <v>315</v>
      </c>
      <c r="E2" s="32" t="s">
        <v>368</v>
      </c>
      <c r="F2" s="34"/>
      <c r="G2" s="34"/>
      <c r="H2" s="33" t="s">
        <v>317</v>
      </c>
      <c r="I2" s="32" t="s">
        <v>369</v>
      </c>
      <c r="J2" s="33"/>
      <c r="K2" s="33"/>
      <c r="L2" s="33"/>
    </row>
    <row r="3" ht="24" spans="1:12">
      <c r="A3" s="33" t="s">
        <v>319</v>
      </c>
      <c r="B3" s="32" t="s">
        <v>320</v>
      </c>
      <c r="C3" s="32"/>
      <c r="D3" s="33" t="s">
        <v>321</v>
      </c>
      <c r="E3" s="35"/>
      <c r="F3" s="36"/>
      <c r="G3" s="37"/>
      <c r="H3" s="33" t="s">
        <v>322</v>
      </c>
      <c r="I3" s="43">
        <v>183</v>
      </c>
      <c r="J3" s="33"/>
      <c r="K3" s="33"/>
      <c r="L3" s="32" t="s">
        <v>323</v>
      </c>
    </row>
    <row r="4" ht="36" spans="1:12">
      <c r="A4" s="33" t="s">
        <v>324</v>
      </c>
      <c r="B4" s="32">
        <v>10</v>
      </c>
      <c r="C4" s="32"/>
      <c r="D4" s="33" t="s">
        <v>325</v>
      </c>
      <c r="E4" s="35"/>
      <c r="F4" s="36"/>
      <c r="G4" s="37"/>
      <c r="H4" s="33" t="s">
        <v>326</v>
      </c>
      <c r="I4" s="34"/>
      <c r="J4" s="43">
        <v>183</v>
      </c>
      <c r="K4" s="32"/>
      <c r="L4" s="32" t="s">
        <v>323</v>
      </c>
    </row>
    <row r="5" spans="1:12">
      <c r="A5" s="38" t="s">
        <v>327</v>
      </c>
      <c r="B5" s="39" t="s">
        <v>370</v>
      </c>
      <c r="C5" s="32"/>
      <c r="D5" s="32"/>
      <c r="E5" s="32"/>
      <c r="F5" s="32"/>
      <c r="G5" s="32"/>
      <c r="H5" s="33" t="s">
        <v>329</v>
      </c>
      <c r="I5" s="34"/>
      <c r="J5" s="43">
        <v>0</v>
      </c>
      <c r="K5" s="32"/>
      <c r="L5" s="32" t="s">
        <v>323</v>
      </c>
    </row>
    <row r="6" spans="1:12">
      <c r="A6" s="40"/>
      <c r="B6" s="32"/>
      <c r="C6" s="32"/>
      <c r="D6" s="32"/>
      <c r="E6" s="32"/>
      <c r="F6" s="32"/>
      <c r="G6" s="32"/>
      <c r="H6" s="33" t="s">
        <v>330</v>
      </c>
      <c r="I6" s="34"/>
      <c r="J6" s="43">
        <v>0</v>
      </c>
      <c r="K6" s="32"/>
      <c r="L6" s="32" t="s">
        <v>323</v>
      </c>
    </row>
    <row r="7" spans="1:12">
      <c r="A7" s="40"/>
      <c r="B7" s="32"/>
      <c r="C7" s="32"/>
      <c r="D7" s="32"/>
      <c r="E7" s="32"/>
      <c r="F7" s="32"/>
      <c r="G7" s="32"/>
      <c r="H7" s="33" t="s">
        <v>331</v>
      </c>
      <c r="I7" s="34"/>
      <c r="J7" s="43">
        <v>0</v>
      </c>
      <c r="K7" s="32"/>
      <c r="L7" s="32" t="s">
        <v>323</v>
      </c>
    </row>
    <row r="8" spans="1:12">
      <c r="A8" s="41"/>
      <c r="B8" s="32"/>
      <c r="C8" s="32"/>
      <c r="D8" s="32"/>
      <c r="E8" s="32"/>
      <c r="F8" s="32"/>
      <c r="G8" s="32"/>
      <c r="H8" s="33" t="s">
        <v>332</v>
      </c>
      <c r="I8" s="34"/>
      <c r="J8" s="43">
        <v>0</v>
      </c>
      <c r="K8" s="32"/>
      <c r="L8" s="32" t="s">
        <v>323</v>
      </c>
    </row>
    <row r="9" ht="36" spans="1:12">
      <c r="A9" s="42" t="s">
        <v>333</v>
      </c>
      <c r="B9" s="42" t="s">
        <v>334</v>
      </c>
      <c r="C9" s="42" t="s">
        <v>335</v>
      </c>
      <c r="D9" s="42"/>
      <c r="E9" s="42" t="s">
        <v>293</v>
      </c>
      <c r="F9" s="42" t="s">
        <v>294</v>
      </c>
      <c r="G9" s="42" t="s">
        <v>336</v>
      </c>
      <c r="H9" s="42" t="s">
        <v>337</v>
      </c>
      <c r="I9" s="42" t="s">
        <v>338</v>
      </c>
      <c r="J9" s="42"/>
      <c r="K9" s="42" t="s">
        <v>339</v>
      </c>
      <c r="L9" s="42"/>
    </row>
    <row r="10" spans="1:12">
      <c r="A10" s="32" t="s">
        <v>340</v>
      </c>
      <c r="B10" s="32" t="s">
        <v>341</v>
      </c>
      <c r="C10" s="32" t="s">
        <v>371</v>
      </c>
      <c r="D10" s="32"/>
      <c r="E10" s="34" t="s">
        <v>302</v>
      </c>
      <c r="F10" s="33" t="s">
        <v>164</v>
      </c>
      <c r="G10" s="33" t="s">
        <v>164</v>
      </c>
      <c r="H10" s="34" t="s">
        <v>301</v>
      </c>
      <c r="I10" s="33" t="s">
        <v>359</v>
      </c>
      <c r="J10" s="33"/>
      <c r="K10" s="33" t="s">
        <v>359</v>
      </c>
      <c r="L10" s="33"/>
    </row>
    <row r="11" spans="1:12">
      <c r="A11" s="32" t="s">
        <v>350</v>
      </c>
      <c r="B11" s="32" t="s">
        <v>366</v>
      </c>
      <c r="C11" s="32" t="s">
        <v>372</v>
      </c>
      <c r="D11" s="32"/>
      <c r="E11" s="34" t="s">
        <v>302</v>
      </c>
      <c r="F11" s="33" t="s">
        <v>346</v>
      </c>
      <c r="G11" s="33" t="s">
        <v>346</v>
      </c>
      <c r="H11" s="34" t="s">
        <v>373</v>
      </c>
      <c r="I11" s="33" t="s">
        <v>354</v>
      </c>
      <c r="J11" s="33"/>
      <c r="K11" s="33" t="s">
        <v>354</v>
      </c>
      <c r="L11" s="33"/>
    </row>
    <row r="12" spans="1:12">
      <c r="A12" s="32" t="s">
        <v>340</v>
      </c>
      <c r="B12" s="32" t="s">
        <v>341</v>
      </c>
      <c r="C12" s="32" t="s">
        <v>374</v>
      </c>
      <c r="D12" s="32"/>
      <c r="E12" s="34" t="s">
        <v>302</v>
      </c>
      <c r="F12" s="33" t="s">
        <v>375</v>
      </c>
      <c r="G12" s="33" t="s">
        <v>375</v>
      </c>
      <c r="H12" s="34" t="s">
        <v>373</v>
      </c>
      <c r="I12" s="33" t="s">
        <v>346</v>
      </c>
      <c r="J12" s="33"/>
      <c r="K12" s="33" t="s">
        <v>346</v>
      </c>
      <c r="L12" s="33"/>
    </row>
    <row r="13" spans="1:12">
      <c r="A13" s="32" t="s">
        <v>340</v>
      </c>
      <c r="B13" s="32" t="s">
        <v>341</v>
      </c>
      <c r="C13" s="32" t="s">
        <v>376</v>
      </c>
      <c r="D13" s="32"/>
      <c r="E13" s="34" t="s">
        <v>302</v>
      </c>
      <c r="F13" s="33" t="s">
        <v>346</v>
      </c>
      <c r="G13" s="33" t="s">
        <v>346</v>
      </c>
      <c r="H13" s="34" t="s">
        <v>373</v>
      </c>
      <c r="I13" s="33" t="s">
        <v>346</v>
      </c>
      <c r="J13" s="33"/>
      <c r="K13" s="33" t="s">
        <v>346</v>
      </c>
      <c r="L13" s="33"/>
    </row>
    <row r="14" spans="1:12">
      <c r="A14" s="32" t="s">
        <v>350</v>
      </c>
      <c r="B14" s="32" t="s">
        <v>366</v>
      </c>
      <c r="C14" s="32" t="s">
        <v>377</v>
      </c>
      <c r="D14" s="32"/>
      <c r="E14" s="34" t="s">
        <v>302</v>
      </c>
      <c r="F14" s="33" t="s">
        <v>378</v>
      </c>
      <c r="G14" s="33" t="s">
        <v>378</v>
      </c>
      <c r="H14" s="34" t="s">
        <v>373</v>
      </c>
      <c r="I14" s="33" t="s">
        <v>354</v>
      </c>
      <c r="J14" s="33"/>
      <c r="K14" s="33" t="s">
        <v>354</v>
      </c>
      <c r="L14" s="33"/>
    </row>
  </sheetData>
  <mergeCells count="39">
    <mergeCell ref="A1:L1"/>
    <mergeCell ref="B2:C2"/>
    <mergeCell ref="E2:G2"/>
    <mergeCell ref="I2:L2"/>
    <mergeCell ref="B3:C3"/>
    <mergeCell ref="E3:G3"/>
    <mergeCell ref="I3:K3"/>
    <mergeCell ref="B4:C4"/>
    <mergeCell ref="E4:G4"/>
    <mergeCell ref="H4:I4"/>
    <mergeCell ref="J4:K4"/>
    <mergeCell ref="H5:I5"/>
    <mergeCell ref="J5:K5"/>
    <mergeCell ref="H6:I6"/>
    <mergeCell ref="J6:K6"/>
    <mergeCell ref="H7:I7"/>
    <mergeCell ref="J7:K7"/>
    <mergeCell ref="H8:I8"/>
    <mergeCell ref="J8:K8"/>
    <mergeCell ref="C9:D9"/>
    <mergeCell ref="I9:J9"/>
    <mergeCell ref="K9:L9"/>
    <mergeCell ref="C10:D10"/>
    <mergeCell ref="I10:J10"/>
    <mergeCell ref="K10:L10"/>
    <mergeCell ref="C11:D11"/>
    <mergeCell ref="I11:J11"/>
    <mergeCell ref="K11:L11"/>
    <mergeCell ref="C12:D12"/>
    <mergeCell ref="I12:J12"/>
    <mergeCell ref="K12:L12"/>
    <mergeCell ref="C13:D13"/>
    <mergeCell ref="I13:J13"/>
    <mergeCell ref="K13:L13"/>
    <mergeCell ref="C14:D14"/>
    <mergeCell ref="I14:J14"/>
    <mergeCell ref="K14:L14"/>
    <mergeCell ref="A5:A8"/>
    <mergeCell ref="B5:G8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1" sqref="A1:L14"/>
    </sheetView>
  </sheetViews>
  <sheetFormatPr defaultColWidth="8.73148148148148" defaultRowHeight="14.4"/>
  <sheetData>
    <row r="1" ht="25.8" spans="1:12">
      <c r="A1" s="31" t="s">
        <v>312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ht="24" spans="1:12">
      <c r="A2" s="33" t="s">
        <v>313</v>
      </c>
      <c r="B2" s="32" t="s">
        <v>314</v>
      </c>
      <c r="C2" s="32"/>
      <c r="D2" s="33" t="s">
        <v>315</v>
      </c>
      <c r="E2" s="32" t="s">
        <v>379</v>
      </c>
      <c r="F2" s="34"/>
      <c r="G2" s="34"/>
      <c r="H2" s="33" t="s">
        <v>317</v>
      </c>
      <c r="I2" s="32" t="s">
        <v>380</v>
      </c>
      <c r="J2" s="33"/>
      <c r="K2" s="33"/>
      <c r="L2" s="33"/>
    </row>
    <row r="3" ht="24" spans="1:12">
      <c r="A3" s="33" t="s">
        <v>319</v>
      </c>
      <c r="B3" s="32" t="s">
        <v>320</v>
      </c>
      <c r="C3" s="32"/>
      <c r="D3" s="33" t="s">
        <v>321</v>
      </c>
      <c r="E3" s="35"/>
      <c r="F3" s="36"/>
      <c r="G3" s="37"/>
      <c r="H3" s="33" t="s">
        <v>322</v>
      </c>
      <c r="I3" s="43">
        <v>23</v>
      </c>
      <c r="J3" s="33"/>
      <c r="K3" s="33"/>
      <c r="L3" s="32" t="s">
        <v>323</v>
      </c>
    </row>
    <row r="4" ht="36" spans="1:12">
      <c r="A4" s="33" t="s">
        <v>324</v>
      </c>
      <c r="B4" s="32">
        <v>10</v>
      </c>
      <c r="C4" s="32"/>
      <c r="D4" s="33" t="s">
        <v>325</v>
      </c>
      <c r="E4" s="35"/>
      <c r="F4" s="36"/>
      <c r="G4" s="37"/>
      <c r="H4" s="33" t="s">
        <v>326</v>
      </c>
      <c r="I4" s="34"/>
      <c r="J4" s="43">
        <v>23</v>
      </c>
      <c r="K4" s="32"/>
      <c r="L4" s="32" t="s">
        <v>323</v>
      </c>
    </row>
    <row r="5" spans="1:12">
      <c r="A5" s="38" t="s">
        <v>327</v>
      </c>
      <c r="B5" s="39" t="s">
        <v>381</v>
      </c>
      <c r="C5" s="32"/>
      <c r="D5" s="32"/>
      <c r="E5" s="32"/>
      <c r="F5" s="32"/>
      <c r="G5" s="32"/>
      <c r="H5" s="33" t="s">
        <v>329</v>
      </c>
      <c r="I5" s="34"/>
      <c r="J5" s="43">
        <v>0</v>
      </c>
      <c r="K5" s="32"/>
      <c r="L5" s="32" t="s">
        <v>323</v>
      </c>
    </row>
    <row r="6" spans="1:12">
      <c r="A6" s="40"/>
      <c r="B6" s="32"/>
      <c r="C6" s="32"/>
      <c r="D6" s="32"/>
      <c r="E6" s="32"/>
      <c r="F6" s="32"/>
      <c r="G6" s="32"/>
      <c r="H6" s="33" t="s">
        <v>330</v>
      </c>
      <c r="I6" s="34"/>
      <c r="J6" s="43">
        <v>0</v>
      </c>
      <c r="K6" s="32"/>
      <c r="L6" s="32" t="s">
        <v>323</v>
      </c>
    </row>
    <row r="7" spans="1:12">
      <c r="A7" s="40"/>
      <c r="B7" s="32"/>
      <c r="C7" s="32"/>
      <c r="D7" s="32"/>
      <c r="E7" s="32"/>
      <c r="F7" s="32"/>
      <c r="G7" s="32"/>
      <c r="H7" s="33" t="s">
        <v>331</v>
      </c>
      <c r="I7" s="34"/>
      <c r="J7" s="43">
        <v>0</v>
      </c>
      <c r="K7" s="32"/>
      <c r="L7" s="32" t="s">
        <v>323</v>
      </c>
    </row>
    <row r="8" spans="1:12">
      <c r="A8" s="41"/>
      <c r="B8" s="32"/>
      <c r="C8" s="32"/>
      <c r="D8" s="32"/>
      <c r="E8" s="32"/>
      <c r="F8" s="32"/>
      <c r="G8" s="32"/>
      <c r="H8" s="33" t="s">
        <v>332</v>
      </c>
      <c r="I8" s="34"/>
      <c r="J8" s="43">
        <v>0</v>
      </c>
      <c r="K8" s="32"/>
      <c r="L8" s="32" t="s">
        <v>323</v>
      </c>
    </row>
    <row r="9" ht="36" spans="1:12">
      <c r="A9" s="42" t="s">
        <v>333</v>
      </c>
      <c r="B9" s="42" t="s">
        <v>334</v>
      </c>
      <c r="C9" s="42" t="s">
        <v>335</v>
      </c>
      <c r="D9" s="42"/>
      <c r="E9" s="42" t="s">
        <v>293</v>
      </c>
      <c r="F9" s="42" t="s">
        <v>294</v>
      </c>
      <c r="G9" s="42" t="s">
        <v>336</v>
      </c>
      <c r="H9" s="42" t="s">
        <v>337</v>
      </c>
      <c r="I9" s="42" t="s">
        <v>338</v>
      </c>
      <c r="J9" s="42"/>
      <c r="K9" s="42" t="s">
        <v>339</v>
      </c>
      <c r="L9" s="42"/>
    </row>
    <row r="10" spans="1:12">
      <c r="A10" s="32" t="s">
        <v>340</v>
      </c>
      <c r="B10" s="32" t="s">
        <v>341</v>
      </c>
      <c r="C10" s="32" t="s">
        <v>382</v>
      </c>
      <c r="D10" s="32"/>
      <c r="E10" s="34" t="s">
        <v>302</v>
      </c>
      <c r="F10" s="33" t="s">
        <v>383</v>
      </c>
      <c r="G10" s="33" t="s">
        <v>383</v>
      </c>
      <c r="H10" s="34" t="s">
        <v>310</v>
      </c>
      <c r="I10" s="33" t="s">
        <v>354</v>
      </c>
      <c r="J10" s="33"/>
      <c r="K10" s="33" t="s">
        <v>354</v>
      </c>
      <c r="L10" s="33"/>
    </row>
    <row r="11" spans="1:12">
      <c r="A11" s="32" t="s">
        <v>340</v>
      </c>
      <c r="B11" s="32" t="s">
        <v>341</v>
      </c>
      <c r="C11" s="32" t="s">
        <v>384</v>
      </c>
      <c r="D11" s="32"/>
      <c r="E11" s="34" t="s">
        <v>302</v>
      </c>
      <c r="F11" s="33" t="s">
        <v>353</v>
      </c>
      <c r="G11" s="33" t="s">
        <v>353</v>
      </c>
      <c r="H11" s="34" t="s">
        <v>357</v>
      </c>
      <c r="I11" s="33" t="s">
        <v>354</v>
      </c>
      <c r="J11" s="33"/>
      <c r="K11" s="33" t="s">
        <v>354</v>
      </c>
      <c r="L11" s="33"/>
    </row>
    <row r="12" spans="1:12">
      <c r="A12" s="32" t="s">
        <v>340</v>
      </c>
      <c r="B12" s="32" t="s">
        <v>341</v>
      </c>
      <c r="C12" s="32" t="s">
        <v>385</v>
      </c>
      <c r="D12" s="32"/>
      <c r="E12" s="34" t="s">
        <v>302</v>
      </c>
      <c r="F12" s="33" t="s">
        <v>344</v>
      </c>
      <c r="G12" s="33" t="s">
        <v>344</v>
      </c>
      <c r="H12" s="34" t="s">
        <v>373</v>
      </c>
      <c r="I12" s="33" t="s">
        <v>354</v>
      </c>
      <c r="J12" s="33"/>
      <c r="K12" s="33" t="s">
        <v>354</v>
      </c>
      <c r="L12" s="33"/>
    </row>
    <row r="13" spans="1:12">
      <c r="A13" s="32" t="s">
        <v>350</v>
      </c>
      <c r="B13" s="32" t="s">
        <v>366</v>
      </c>
      <c r="C13" s="32" t="s">
        <v>386</v>
      </c>
      <c r="D13" s="32"/>
      <c r="E13" s="34" t="s">
        <v>302</v>
      </c>
      <c r="F13" s="33" t="s">
        <v>378</v>
      </c>
      <c r="G13" s="33" t="s">
        <v>378</v>
      </c>
      <c r="H13" s="34" t="s">
        <v>387</v>
      </c>
      <c r="I13" s="33" t="s">
        <v>354</v>
      </c>
      <c r="J13" s="33"/>
      <c r="K13" s="33" t="s">
        <v>354</v>
      </c>
      <c r="L13" s="33"/>
    </row>
    <row r="14" ht="24" spans="1:12">
      <c r="A14" s="32" t="s">
        <v>388</v>
      </c>
      <c r="B14" s="32" t="s">
        <v>388</v>
      </c>
      <c r="C14" s="32" t="s">
        <v>311</v>
      </c>
      <c r="D14" s="32"/>
      <c r="E14" s="34" t="s">
        <v>302</v>
      </c>
      <c r="F14" s="33" t="s">
        <v>389</v>
      </c>
      <c r="G14" s="33" t="s">
        <v>389</v>
      </c>
      <c r="H14" s="34" t="s">
        <v>296</v>
      </c>
      <c r="I14" s="33" t="s">
        <v>346</v>
      </c>
      <c r="J14" s="33"/>
      <c r="K14" s="33" t="s">
        <v>346</v>
      </c>
      <c r="L14" s="33"/>
    </row>
  </sheetData>
  <mergeCells count="39">
    <mergeCell ref="A1:L1"/>
    <mergeCell ref="B2:C2"/>
    <mergeCell ref="E2:G2"/>
    <mergeCell ref="I2:L2"/>
    <mergeCell ref="B3:C3"/>
    <mergeCell ref="E3:G3"/>
    <mergeCell ref="I3:K3"/>
    <mergeCell ref="B4:C4"/>
    <mergeCell ref="E4:G4"/>
    <mergeCell ref="H4:I4"/>
    <mergeCell ref="J4:K4"/>
    <mergeCell ref="H5:I5"/>
    <mergeCell ref="J5:K5"/>
    <mergeCell ref="H6:I6"/>
    <mergeCell ref="J6:K6"/>
    <mergeCell ref="H7:I7"/>
    <mergeCell ref="J7:K7"/>
    <mergeCell ref="H8:I8"/>
    <mergeCell ref="J8:K8"/>
    <mergeCell ref="C9:D9"/>
    <mergeCell ref="I9:J9"/>
    <mergeCell ref="K9:L9"/>
    <mergeCell ref="C10:D10"/>
    <mergeCell ref="I10:J10"/>
    <mergeCell ref="K10:L10"/>
    <mergeCell ref="C11:D11"/>
    <mergeCell ref="I11:J11"/>
    <mergeCell ref="K11:L11"/>
    <mergeCell ref="C12:D12"/>
    <mergeCell ref="I12:J12"/>
    <mergeCell ref="K12:L12"/>
    <mergeCell ref="C13:D13"/>
    <mergeCell ref="I13:J13"/>
    <mergeCell ref="K13:L13"/>
    <mergeCell ref="C14:D14"/>
    <mergeCell ref="I14:J14"/>
    <mergeCell ref="K14:L14"/>
    <mergeCell ref="A5:A8"/>
    <mergeCell ref="B5:G8"/>
  </mergeCell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A2" sqref="$A1:$XFD12"/>
    </sheetView>
  </sheetViews>
  <sheetFormatPr defaultColWidth="8.73148148148148" defaultRowHeight="14.4"/>
  <sheetData>
    <row r="1" ht="25.8" spans="1:12">
      <c r="A1" s="31" t="s">
        <v>312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ht="24" spans="1:12">
      <c r="A2" s="33" t="s">
        <v>313</v>
      </c>
      <c r="B2" s="32" t="s">
        <v>314</v>
      </c>
      <c r="C2" s="32"/>
      <c r="D2" s="33" t="s">
        <v>315</v>
      </c>
      <c r="E2" s="32" t="s">
        <v>390</v>
      </c>
      <c r="F2" s="34"/>
      <c r="G2" s="34"/>
      <c r="H2" s="33" t="s">
        <v>317</v>
      </c>
      <c r="I2" s="32" t="s">
        <v>391</v>
      </c>
      <c r="J2" s="33"/>
      <c r="K2" s="33"/>
      <c r="L2" s="33"/>
    </row>
    <row r="3" ht="24" spans="1:12">
      <c r="A3" s="33" t="s">
        <v>319</v>
      </c>
      <c r="B3" s="32" t="s">
        <v>320</v>
      </c>
      <c r="C3" s="32"/>
      <c r="D3" s="33" t="s">
        <v>321</v>
      </c>
      <c r="E3" s="35"/>
      <c r="F3" s="36"/>
      <c r="G3" s="37"/>
      <c r="H3" s="33" t="s">
        <v>322</v>
      </c>
      <c r="I3" s="43">
        <v>30</v>
      </c>
      <c r="J3" s="33"/>
      <c r="K3" s="33"/>
      <c r="L3" s="32" t="s">
        <v>323</v>
      </c>
    </row>
    <row r="4" ht="36" spans="1:12">
      <c r="A4" s="33" t="s">
        <v>324</v>
      </c>
      <c r="B4" s="32">
        <v>10</v>
      </c>
      <c r="C4" s="32"/>
      <c r="D4" s="33" t="s">
        <v>325</v>
      </c>
      <c r="E4" s="35"/>
      <c r="F4" s="36"/>
      <c r="G4" s="37"/>
      <c r="H4" s="33" t="s">
        <v>326</v>
      </c>
      <c r="I4" s="34"/>
      <c r="J4" s="43">
        <v>30</v>
      </c>
      <c r="K4" s="32"/>
      <c r="L4" s="32" t="s">
        <v>323</v>
      </c>
    </row>
    <row r="5" spans="1:12">
      <c r="A5" s="38" t="s">
        <v>327</v>
      </c>
      <c r="B5" s="39" t="s">
        <v>392</v>
      </c>
      <c r="C5" s="32"/>
      <c r="D5" s="32"/>
      <c r="E5" s="32"/>
      <c r="F5" s="32"/>
      <c r="G5" s="32"/>
      <c r="H5" s="33" t="s">
        <v>329</v>
      </c>
      <c r="I5" s="34"/>
      <c r="J5" s="43">
        <v>0</v>
      </c>
      <c r="K5" s="32"/>
      <c r="L5" s="32" t="s">
        <v>323</v>
      </c>
    </row>
    <row r="6" spans="1:12">
      <c r="A6" s="40"/>
      <c r="B6" s="32"/>
      <c r="C6" s="32"/>
      <c r="D6" s="32"/>
      <c r="E6" s="32"/>
      <c r="F6" s="32"/>
      <c r="G6" s="32"/>
      <c r="H6" s="33" t="s">
        <v>330</v>
      </c>
      <c r="I6" s="34"/>
      <c r="J6" s="43">
        <v>0</v>
      </c>
      <c r="K6" s="32"/>
      <c r="L6" s="32" t="s">
        <v>323</v>
      </c>
    </row>
    <row r="7" spans="1:12">
      <c r="A7" s="40"/>
      <c r="B7" s="32"/>
      <c r="C7" s="32"/>
      <c r="D7" s="32"/>
      <c r="E7" s="32"/>
      <c r="F7" s="32"/>
      <c r="G7" s="32"/>
      <c r="H7" s="33" t="s">
        <v>331</v>
      </c>
      <c r="I7" s="34"/>
      <c r="J7" s="43">
        <v>0</v>
      </c>
      <c r="K7" s="32"/>
      <c r="L7" s="32" t="s">
        <v>323</v>
      </c>
    </row>
    <row r="8" spans="1:12">
      <c r="A8" s="41"/>
      <c r="B8" s="32"/>
      <c r="C8" s="32"/>
      <c r="D8" s="32"/>
      <c r="E8" s="32"/>
      <c r="F8" s="32"/>
      <c r="G8" s="32"/>
      <c r="H8" s="33" t="s">
        <v>332</v>
      </c>
      <c r="I8" s="34"/>
      <c r="J8" s="43">
        <v>0</v>
      </c>
      <c r="K8" s="32"/>
      <c r="L8" s="32" t="s">
        <v>323</v>
      </c>
    </row>
    <row r="9" ht="36" spans="1:12">
      <c r="A9" s="42" t="s">
        <v>333</v>
      </c>
      <c r="B9" s="42" t="s">
        <v>334</v>
      </c>
      <c r="C9" s="42" t="s">
        <v>335</v>
      </c>
      <c r="D9" s="42"/>
      <c r="E9" s="42" t="s">
        <v>293</v>
      </c>
      <c r="F9" s="42" t="s">
        <v>294</v>
      </c>
      <c r="G9" s="42" t="s">
        <v>336</v>
      </c>
      <c r="H9" s="42" t="s">
        <v>337</v>
      </c>
      <c r="I9" s="42" t="s">
        <v>338</v>
      </c>
      <c r="J9" s="42"/>
      <c r="K9" s="42" t="s">
        <v>339</v>
      </c>
      <c r="L9" s="42"/>
    </row>
    <row r="10" spans="1:12">
      <c r="A10" s="32" t="s">
        <v>340</v>
      </c>
      <c r="B10" s="32" t="s">
        <v>341</v>
      </c>
      <c r="C10" s="32" t="s">
        <v>393</v>
      </c>
      <c r="D10" s="32"/>
      <c r="E10" s="34" t="s">
        <v>343</v>
      </c>
      <c r="F10" s="33" t="s">
        <v>375</v>
      </c>
      <c r="G10" s="33" t="s">
        <v>375</v>
      </c>
      <c r="H10" s="34" t="s">
        <v>394</v>
      </c>
      <c r="I10" s="33" t="s">
        <v>395</v>
      </c>
      <c r="J10" s="33"/>
      <c r="K10" s="33" t="s">
        <v>395</v>
      </c>
      <c r="L10" s="33"/>
    </row>
    <row r="11" spans="1:12">
      <c r="A11" s="32" t="s">
        <v>350</v>
      </c>
      <c r="B11" s="32" t="s">
        <v>366</v>
      </c>
      <c r="C11" s="32" t="s">
        <v>396</v>
      </c>
      <c r="D11" s="32"/>
      <c r="E11" s="34" t="s">
        <v>302</v>
      </c>
      <c r="F11" s="33" t="s">
        <v>346</v>
      </c>
      <c r="G11" s="33" t="s">
        <v>346</v>
      </c>
      <c r="H11" s="34" t="s">
        <v>349</v>
      </c>
      <c r="I11" s="33" t="s">
        <v>395</v>
      </c>
      <c r="J11" s="33"/>
      <c r="K11" s="33" t="s">
        <v>395</v>
      </c>
      <c r="L11" s="33"/>
    </row>
    <row r="12" ht="24" spans="1:12">
      <c r="A12" s="32" t="s">
        <v>388</v>
      </c>
      <c r="B12" s="32" t="s">
        <v>388</v>
      </c>
      <c r="C12" s="32" t="s">
        <v>311</v>
      </c>
      <c r="D12" s="32"/>
      <c r="E12" s="34" t="s">
        <v>302</v>
      </c>
      <c r="F12" s="33" t="s">
        <v>397</v>
      </c>
      <c r="G12" s="33" t="s">
        <v>397</v>
      </c>
      <c r="H12" s="34" t="s">
        <v>296</v>
      </c>
      <c r="I12" s="33" t="s">
        <v>346</v>
      </c>
      <c r="J12" s="33"/>
      <c r="K12" s="33" t="s">
        <v>346</v>
      </c>
      <c r="L12" s="33"/>
    </row>
  </sheetData>
  <mergeCells count="33">
    <mergeCell ref="A1:L1"/>
    <mergeCell ref="B2:C2"/>
    <mergeCell ref="E2:G2"/>
    <mergeCell ref="I2:L2"/>
    <mergeCell ref="B3:C3"/>
    <mergeCell ref="E3:G3"/>
    <mergeCell ref="I3:K3"/>
    <mergeCell ref="B4:C4"/>
    <mergeCell ref="E4:G4"/>
    <mergeCell ref="H4:I4"/>
    <mergeCell ref="J4:K4"/>
    <mergeCell ref="H5:I5"/>
    <mergeCell ref="J5:K5"/>
    <mergeCell ref="H6:I6"/>
    <mergeCell ref="J6:K6"/>
    <mergeCell ref="H7:I7"/>
    <mergeCell ref="J7:K7"/>
    <mergeCell ref="H8:I8"/>
    <mergeCell ref="J8:K8"/>
    <mergeCell ref="C9:D9"/>
    <mergeCell ref="I9:J9"/>
    <mergeCell ref="K9:L9"/>
    <mergeCell ref="C10:D10"/>
    <mergeCell ref="I10:J10"/>
    <mergeCell ref="K10:L10"/>
    <mergeCell ref="C11:D11"/>
    <mergeCell ref="I11:J11"/>
    <mergeCell ref="K11:L11"/>
    <mergeCell ref="C12:D12"/>
    <mergeCell ref="I12:J12"/>
    <mergeCell ref="K12:L12"/>
    <mergeCell ref="A5:A8"/>
    <mergeCell ref="B5:G8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F9" sqref="A1:L12"/>
    </sheetView>
  </sheetViews>
  <sheetFormatPr defaultColWidth="8.73148148148148" defaultRowHeight="14.4"/>
  <sheetData>
    <row r="1" ht="25.8" spans="1:12">
      <c r="A1" s="46" t="s">
        <v>312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ht="24" spans="1:12">
      <c r="A2" s="33" t="s">
        <v>313</v>
      </c>
      <c r="B2" s="32" t="s">
        <v>314</v>
      </c>
      <c r="C2" s="32"/>
      <c r="D2" s="33" t="s">
        <v>315</v>
      </c>
      <c r="E2" s="32" t="s">
        <v>398</v>
      </c>
      <c r="F2" s="34"/>
      <c r="G2" s="34"/>
      <c r="H2" s="33" t="s">
        <v>317</v>
      </c>
      <c r="I2" s="32" t="s">
        <v>380</v>
      </c>
      <c r="J2" s="33"/>
      <c r="K2" s="33"/>
      <c r="L2" s="33"/>
    </row>
    <row r="3" ht="24" spans="1:12">
      <c r="A3" s="33" t="s">
        <v>319</v>
      </c>
      <c r="B3" s="32" t="s">
        <v>320</v>
      </c>
      <c r="C3" s="32"/>
      <c r="D3" s="33" t="s">
        <v>321</v>
      </c>
      <c r="E3" s="35"/>
      <c r="F3" s="36"/>
      <c r="G3" s="37"/>
      <c r="H3" s="33" t="s">
        <v>322</v>
      </c>
      <c r="I3" s="43">
        <v>428.4</v>
      </c>
      <c r="J3" s="33"/>
      <c r="K3" s="33"/>
      <c r="L3" s="32" t="s">
        <v>323</v>
      </c>
    </row>
    <row r="4" ht="36" spans="1:12">
      <c r="A4" s="33" t="s">
        <v>324</v>
      </c>
      <c r="B4" s="32">
        <v>10</v>
      </c>
      <c r="C4" s="32"/>
      <c r="D4" s="33" t="s">
        <v>325</v>
      </c>
      <c r="E4" s="35"/>
      <c r="F4" s="36"/>
      <c r="G4" s="37"/>
      <c r="H4" s="33" t="s">
        <v>326</v>
      </c>
      <c r="I4" s="34"/>
      <c r="J4" s="43">
        <v>428.4</v>
      </c>
      <c r="K4" s="32"/>
      <c r="L4" s="32" t="s">
        <v>323</v>
      </c>
    </row>
    <row r="5" spans="1:12">
      <c r="A5" s="38" t="s">
        <v>327</v>
      </c>
      <c r="B5" s="39" t="s">
        <v>399</v>
      </c>
      <c r="C5" s="32"/>
      <c r="D5" s="32"/>
      <c r="E5" s="32"/>
      <c r="F5" s="32"/>
      <c r="G5" s="32"/>
      <c r="H5" s="33" t="s">
        <v>329</v>
      </c>
      <c r="I5" s="34"/>
      <c r="J5" s="43">
        <v>0</v>
      </c>
      <c r="K5" s="32"/>
      <c r="L5" s="32" t="s">
        <v>323</v>
      </c>
    </row>
    <row r="6" spans="1:12">
      <c r="A6" s="40"/>
      <c r="B6" s="32"/>
      <c r="C6" s="32"/>
      <c r="D6" s="32"/>
      <c r="E6" s="32"/>
      <c r="F6" s="32"/>
      <c r="G6" s="32"/>
      <c r="H6" s="33" t="s">
        <v>330</v>
      </c>
      <c r="I6" s="34"/>
      <c r="J6" s="43">
        <v>0</v>
      </c>
      <c r="K6" s="32"/>
      <c r="L6" s="32" t="s">
        <v>323</v>
      </c>
    </row>
    <row r="7" spans="1:12">
      <c r="A7" s="40"/>
      <c r="B7" s="32"/>
      <c r="C7" s="32"/>
      <c r="D7" s="32"/>
      <c r="E7" s="32"/>
      <c r="F7" s="32"/>
      <c r="G7" s="32"/>
      <c r="H7" s="33" t="s">
        <v>331</v>
      </c>
      <c r="I7" s="34"/>
      <c r="J7" s="43">
        <v>0</v>
      </c>
      <c r="K7" s="32"/>
      <c r="L7" s="32" t="s">
        <v>323</v>
      </c>
    </row>
    <row r="8" spans="1:12">
      <c r="A8" s="41"/>
      <c r="B8" s="32"/>
      <c r="C8" s="32"/>
      <c r="D8" s="32"/>
      <c r="E8" s="32"/>
      <c r="F8" s="32"/>
      <c r="G8" s="32"/>
      <c r="H8" s="33" t="s">
        <v>332</v>
      </c>
      <c r="I8" s="34"/>
      <c r="J8" s="43">
        <v>0</v>
      </c>
      <c r="K8" s="32"/>
      <c r="L8" s="32" t="s">
        <v>323</v>
      </c>
    </row>
    <row r="9" ht="36" spans="1:12">
      <c r="A9" s="42" t="s">
        <v>333</v>
      </c>
      <c r="B9" s="42" t="s">
        <v>334</v>
      </c>
      <c r="C9" s="42" t="s">
        <v>335</v>
      </c>
      <c r="D9" s="42"/>
      <c r="E9" s="42" t="s">
        <v>293</v>
      </c>
      <c r="F9" s="42" t="s">
        <v>294</v>
      </c>
      <c r="G9" s="42" t="s">
        <v>336</v>
      </c>
      <c r="H9" s="42" t="s">
        <v>337</v>
      </c>
      <c r="I9" s="42" t="s">
        <v>338</v>
      </c>
      <c r="J9" s="42"/>
      <c r="K9" s="42" t="s">
        <v>339</v>
      </c>
      <c r="L9" s="42"/>
    </row>
    <row r="10" spans="1:12">
      <c r="A10" s="32" t="s">
        <v>340</v>
      </c>
      <c r="B10" s="32" t="s">
        <v>341</v>
      </c>
      <c r="C10" s="32" t="s">
        <v>400</v>
      </c>
      <c r="D10" s="32"/>
      <c r="E10" s="34" t="s">
        <v>302</v>
      </c>
      <c r="F10" s="33" t="s">
        <v>401</v>
      </c>
      <c r="G10" s="33" t="s">
        <v>401</v>
      </c>
      <c r="H10" s="34" t="s">
        <v>306</v>
      </c>
      <c r="I10" s="33" t="s">
        <v>395</v>
      </c>
      <c r="J10" s="33"/>
      <c r="K10" s="33" t="s">
        <v>395</v>
      </c>
      <c r="L10" s="33"/>
    </row>
    <row r="11" spans="1:12">
      <c r="A11" s="32" t="s">
        <v>350</v>
      </c>
      <c r="B11" s="32" t="s">
        <v>366</v>
      </c>
      <c r="C11" s="32" t="s">
        <v>402</v>
      </c>
      <c r="D11" s="32"/>
      <c r="E11" s="34" t="s">
        <v>302</v>
      </c>
      <c r="F11" s="33" t="s">
        <v>346</v>
      </c>
      <c r="G11" s="33" t="s">
        <v>346</v>
      </c>
      <c r="H11" s="34" t="s">
        <v>373</v>
      </c>
      <c r="I11" s="33" t="s">
        <v>395</v>
      </c>
      <c r="J11" s="33"/>
      <c r="K11" s="33" t="s">
        <v>395</v>
      </c>
      <c r="L11" s="33"/>
    </row>
    <row r="12" ht="24" spans="1:12">
      <c r="A12" s="32" t="s">
        <v>388</v>
      </c>
      <c r="B12" s="32" t="s">
        <v>388</v>
      </c>
      <c r="C12" s="32" t="s">
        <v>311</v>
      </c>
      <c r="D12" s="32"/>
      <c r="E12" s="34" t="s">
        <v>302</v>
      </c>
      <c r="F12" s="33" t="s">
        <v>397</v>
      </c>
      <c r="G12" s="33" t="s">
        <v>397</v>
      </c>
      <c r="H12" s="34" t="s">
        <v>296</v>
      </c>
      <c r="I12" s="33" t="s">
        <v>346</v>
      </c>
      <c r="J12" s="33"/>
      <c r="K12" s="33" t="s">
        <v>346</v>
      </c>
      <c r="L12" s="33"/>
    </row>
  </sheetData>
  <mergeCells count="33">
    <mergeCell ref="A1:L1"/>
    <mergeCell ref="B2:C2"/>
    <mergeCell ref="E2:G2"/>
    <mergeCell ref="I2:L2"/>
    <mergeCell ref="B3:C3"/>
    <mergeCell ref="E3:G3"/>
    <mergeCell ref="I3:K3"/>
    <mergeCell ref="B4:C4"/>
    <mergeCell ref="E4:G4"/>
    <mergeCell ref="H4:I4"/>
    <mergeCell ref="J4:K4"/>
    <mergeCell ref="H5:I5"/>
    <mergeCell ref="J5:K5"/>
    <mergeCell ref="H6:I6"/>
    <mergeCell ref="J6:K6"/>
    <mergeCell ref="H7:I7"/>
    <mergeCell ref="J7:K7"/>
    <mergeCell ref="H8:I8"/>
    <mergeCell ref="J8:K8"/>
    <mergeCell ref="C9:D9"/>
    <mergeCell ref="I9:J9"/>
    <mergeCell ref="K9:L9"/>
    <mergeCell ref="C10:D10"/>
    <mergeCell ref="I10:J10"/>
    <mergeCell ref="K10:L10"/>
    <mergeCell ref="C11:D11"/>
    <mergeCell ref="I11:J11"/>
    <mergeCell ref="K11:L11"/>
    <mergeCell ref="C12:D12"/>
    <mergeCell ref="I12:J12"/>
    <mergeCell ref="K12:L12"/>
    <mergeCell ref="A5:A8"/>
    <mergeCell ref="B5:G8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D4" sqref="A1:L12"/>
    </sheetView>
  </sheetViews>
  <sheetFormatPr defaultColWidth="8.73148148148148" defaultRowHeight="14.4"/>
  <cols>
    <col min="7" max="7" width="13.0925925925926" customWidth="1"/>
  </cols>
  <sheetData>
    <row r="1" ht="25.8" spans="1:12">
      <c r="A1" s="31" t="s">
        <v>312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ht="24" spans="1:12">
      <c r="A2" s="33" t="s">
        <v>313</v>
      </c>
      <c r="B2" s="32" t="s">
        <v>314</v>
      </c>
      <c r="C2" s="32"/>
      <c r="D2" s="33" t="s">
        <v>315</v>
      </c>
      <c r="E2" s="32" t="s">
        <v>403</v>
      </c>
      <c r="F2" s="34"/>
      <c r="G2" s="34"/>
      <c r="H2" s="33" t="s">
        <v>317</v>
      </c>
      <c r="I2" s="32" t="s">
        <v>380</v>
      </c>
      <c r="J2" s="33"/>
      <c r="K2" s="33"/>
      <c r="L2" s="33"/>
    </row>
    <row r="3" ht="24" spans="1:12">
      <c r="A3" s="33" t="s">
        <v>319</v>
      </c>
      <c r="B3" s="32" t="s">
        <v>320</v>
      </c>
      <c r="C3" s="32"/>
      <c r="D3" s="33" t="s">
        <v>321</v>
      </c>
      <c r="E3" s="35"/>
      <c r="F3" s="36"/>
      <c r="G3" s="37"/>
      <c r="H3" s="33" t="s">
        <v>322</v>
      </c>
      <c r="I3" s="43">
        <v>6.3</v>
      </c>
      <c r="J3" s="33"/>
      <c r="K3" s="33"/>
      <c r="L3" s="32" t="s">
        <v>323</v>
      </c>
    </row>
    <row r="4" ht="36" spans="1:12">
      <c r="A4" s="33" t="s">
        <v>324</v>
      </c>
      <c r="B4" s="32">
        <v>10</v>
      </c>
      <c r="C4" s="32"/>
      <c r="D4" s="33" t="s">
        <v>325</v>
      </c>
      <c r="E4" s="35"/>
      <c r="F4" s="36"/>
      <c r="G4" s="37"/>
      <c r="H4" s="33" t="s">
        <v>326</v>
      </c>
      <c r="I4" s="34"/>
      <c r="J4" s="43">
        <v>6.3</v>
      </c>
      <c r="K4" s="32"/>
      <c r="L4" s="32" t="s">
        <v>323</v>
      </c>
    </row>
    <row r="5" spans="1:12">
      <c r="A5" s="38" t="s">
        <v>327</v>
      </c>
      <c r="B5" s="39" t="s">
        <v>404</v>
      </c>
      <c r="C5" s="32"/>
      <c r="D5" s="32"/>
      <c r="E5" s="32"/>
      <c r="F5" s="32"/>
      <c r="G5" s="32"/>
      <c r="H5" s="33" t="s">
        <v>329</v>
      </c>
      <c r="I5" s="34"/>
      <c r="J5" s="43">
        <v>0</v>
      </c>
      <c r="K5" s="32"/>
      <c r="L5" s="32" t="s">
        <v>323</v>
      </c>
    </row>
    <row r="6" spans="1:12">
      <c r="A6" s="40"/>
      <c r="B6" s="32"/>
      <c r="C6" s="32"/>
      <c r="D6" s="32"/>
      <c r="E6" s="32"/>
      <c r="F6" s="32"/>
      <c r="G6" s="32"/>
      <c r="H6" s="33" t="s">
        <v>330</v>
      </c>
      <c r="I6" s="34"/>
      <c r="J6" s="43">
        <v>0</v>
      </c>
      <c r="K6" s="32"/>
      <c r="L6" s="32" t="s">
        <v>323</v>
      </c>
    </row>
    <row r="7" spans="1:12">
      <c r="A7" s="40"/>
      <c r="B7" s="32"/>
      <c r="C7" s="32"/>
      <c r="D7" s="32"/>
      <c r="E7" s="32"/>
      <c r="F7" s="32"/>
      <c r="G7" s="32"/>
      <c r="H7" s="33" t="s">
        <v>331</v>
      </c>
      <c r="I7" s="34"/>
      <c r="J7" s="43">
        <v>0</v>
      </c>
      <c r="K7" s="32"/>
      <c r="L7" s="32" t="s">
        <v>323</v>
      </c>
    </row>
    <row r="8" spans="1:12">
      <c r="A8" s="41"/>
      <c r="B8" s="32"/>
      <c r="C8" s="32"/>
      <c r="D8" s="32"/>
      <c r="E8" s="32"/>
      <c r="F8" s="32"/>
      <c r="G8" s="32"/>
      <c r="H8" s="33" t="s">
        <v>332</v>
      </c>
      <c r="I8" s="34"/>
      <c r="J8" s="43">
        <v>0</v>
      </c>
      <c r="K8" s="32"/>
      <c r="L8" s="32" t="s">
        <v>323</v>
      </c>
    </row>
    <row r="9" ht="24" spans="1:12">
      <c r="A9" s="42" t="s">
        <v>333</v>
      </c>
      <c r="B9" s="42" t="s">
        <v>334</v>
      </c>
      <c r="C9" s="42" t="s">
        <v>335</v>
      </c>
      <c r="D9" s="42"/>
      <c r="E9" s="42" t="s">
        <v>293</v>
      </c>
      <c r="F9" s="42" t="s">
        <v>294</v>
      </c>
      <c r="G9" s="42" t="s">
        <v>336</v>
      </c>
      <c r="H9" s="42" t="s">
        <v>337</v>
      </c>
      <c r="I9" s="42" t="s">
        <v>338</v>
      </c>
      <c r="J9" s="42"/>
      <c r="K9" s="42" t="s">
        <v>339</v>
      </c>
      <c r="L9" s="42"/>
    </row>
    <row r="10" spans="1:12">
      <c r="A10" s="32" t="s">
        <v>340</v>
      </c>
      <c r="B10" s="32" t="s">
        <v>341</v>
      </c>
      <c r="C10" s="32" t="s">
        <v>405</v>
      </c>
      <c r="D10" s="32"/>
      <c r="E10" s="34" t="s">
        <v>302</v>
      </c>
      <c r="F10" s="33" t="s">
        <v>164</v>
      </c>
      <c r="G10" s="33" t="s">
        <v>164</v>
      </c>
      <c r="H10" s="34" t="s">
        <v>373</v>
      </c>
      <c r="I10" s="33" t="s">
        <v>395</v>
      </c>
      <c r="J10" s="33"/>
      <c r="K10" s="33" t="s">
        <v>395</v>
      </c>
      <c r="L10" s="33"/>
    </row>
    <row r="11" spans="1:12">
      <c r="A11" s="32" t="s">
        <v>350</v>
      </c>
      <c r="B11" s="32" t="s">
        <v>366</v>
      </c>
      <c r="C11" s="32" t="s">
        <v>406</v>
      </c>
      <c r="D11" s="32"/>
      <c r="E11" s="34" t="s">
        <v>302</v>
      </c>
      <c r="F11" s="33" t="s">
        <v>383</v>
      </c>
      <c r="G11" s="33" t="s">
        <v>383</v>
      </c>
      <c r="H11" s="34" t="s">
        <v>296</v>
      </c>
      <c r="I11" s="33" t="s">
        <v>395</v>
      </c>
      <c r="J11" s="33"/>
      <c r="K11" s="33" t="s">
        <v>395</v>
      </c>
      <c r="L11" s="33"/>
    </row>
    <row r="12" ht="24" spans="1:12">
      <c r="A12" s="32" t="s">
        <v>388</v>
      </c>
      <c r="B12" s="32" t="s">
        <v>388</v>
      </c>
      <c r="C12" s="32" t="s">
        <v>311</v>
      </c>
      <c r="D12" s="32"/>
      <c r="E12" s="34" t="s">
        <v>302</v>
      </c>
      <c r="F12" s="33" t="s">
        <v>389</v>
      </c>
      <c r="G12" s="33" t="s">
        <v>389</v>
      </c>
      <c r="H12" s="34" t="s">
        <v>296</v>
      </c>
      <c r="I12" s="33" t="s">
        <v>346</v>
      </c>
      <c r="J12" s="33"/>
      <c r="K12" s="33" t="s">
        <v>346</v>
      </c>
      <c r="L12" s="33"/>
    </row>
  </sheetData>
  <mergeCells count="33">
    <mergeCell ref="A1:L1"/>
    <mergeCell ref="B2:C2"/>
    <mergeCell ref="E2:G2"/>
    <mergeCell ref="I2:L2"/>
    <mergeCell ref="B3:C3"/>
    <mergeCell ref="E3:G3"/>
    <mergeCell ref="I3:K3"/>
    <mergeCell ref="B4:C4"/>
    <mergeCell ref="E4:G4"/>
    <mergeCell ref="H4:I4"/>
    <mergeCell ref="J4:K4"/>
    <mergeCell ref="H5:I5"/>
    <mergeCell ref="J5:K5"/>
    <mergeCell ref="H6:I6"/>
    <mergeCell ref="J6:K6"/>
    <mergeCell ref="H7:I7"/>
    <mergeCell ref="J7:K7"/>
    <mergeCell ref="H8:I8"/>
    <mergeCell ref="J8:K8"/>
    <mergeCell ref="C9:D9"/>
    <mergeCell ref="I9:J9"/>
    <mergeCell ref="K9:L9"/>
    <mergeCell ref="C10:D10"/>
    <mergeCell ref="I10:J10"/>
    <mergeCell ref="K10:L10"/>
    <mergeCell ref="C11:D11"/>
    <mergeCell ref="I11:J11"/>
    <mergeCell ref="K11:L11"/>
    <mergeCell ref="C12:D12"/>
    <mergeCell ref="I12:J12"/>
    <mergeCell ref="K12:L12"/>
    <mergeCell ref="A5:A8"/>
    <mergeCell ref="B5:G8"/>
  </mergeCells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A1" sqref="A1:L13"/>
    </sheetView>
  </sheetViews>
  <sheetFormatPr defaultColWidth="8.73148148148148" defaultRowHeight="14.4"/>
  <sheetData>
    <row r="1" ht="25.8" spans="1:12">
      <c r="A1" s="31" t="s">
        <v>312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ht="24" spans="1:12">
      <c r="A2" s="33" t="s">
        <v>313</v>
      </c>
      <c r="B2" s="32" t="s">
        <v>314</v>
      </c>
      <c r="C2" s="32"/>
      <c r="D2" s="33" t="s">
        <v>315</v>
      </c>
      <c r="E2" s="32" t="s">
        <v>407</v>
      </c>
      <c r="F2" s="34"/>
      <c r="G2" s="34"/>
      <c r="H2" s="33" t="s">
        <v>317</v>
      </c>
      <c r="I2" s="32" t="s">
        <v>408</v>
      </c>
      <c r="J2" s="33"/>
      <c r="K2" s="33"/>
      <c r="L2" s="33"/>
    </row>
    <row r="3" ht="24" spans="1:12">
      <c r="A3" s="33" t="s">
        <v>319</v>
      </c>
      <c r="B3" s="32" t="s">
        <v>320</v>
      </c>
      <c r="C3" s="32"/>
      <c r="D3" s="33" t="s">
        <v>321</v>
      </c>
      <c r="E3" s="35"/>
      <c r="F3" s="36"/>
      <c r="G3" s="37"/>
      <c r="H3" s="33" t="s">
        <v>322</v>
      </c>
      <c r="I3" s="43">
        <v>175</v>
      </c>
      <c r="J3" s="33"/>
      <c r="K3" s="33"/>
      <c r="L3" s="32" t="s">
        <v>323</v>
      </c>
    </row>
    <row r="4" ht="36" spans="1:12">
      <c r="A4" s="33" t="s">
        <v>324</v>
      </c>
      <c r="B4" s="32">
        <v>10</v>
      </c>
      <c r="C4" s="32"/>
      <c r="D4" s="33" t="s">
        <v>325</v>
      </c>
      <c r="E4" s="35"/>
      <c r="F4" s="36"/>
      <c r="G4" s="37"/>
      <c r="H4" s="33" t="s">
        <v>326</v>
      </c>
      <c r="I4" s="34"/>
      <c r="J4" s="43">
        <v>175</v>
      </c>
      <c r="K4" s="32"/>
      <c r="L4" s="32" t="s">
        <v>323</v>
      </c>
    </row>
    <row r="5" spans="1:12">
      <c r="A5" s="34" t="s">
        <v>327</v>
      </c>
      <c r="B5" s="39" t="s">
        <v>409</v>
      </c>
      <c r="C5" s="32"/>
      <c r="D5" s="32"/>
      <c r="E5" s="32"/>
      <c r="F5" s="32"/>
      <c r="G5" s="32"/>
      <c r="H5" s="33" t="s">
        <v>329</v>
      </c>
      <c r="I5" s="34"/>
      <c r="J5" s="43">
        <v>0</v>
      </c>
      <c r="K5" s="32"/>
      <c r="L5" s="32" t="s">
        <v>323</v>
      </c>
    </row>
    <row r="6" spans="1:12">
      <c r="A6" s="34"/>
      <c r="B6" s="32"/>
      <c r="C6" s="32"/>
      <c r="D6" s="32"/>
      <c r="E6" s="32"/>
      <c r="F6" s="32"/>
      <c r="G6" s="32"/>
      <c r="H6" s="33" t="s">
        <v>330</v>
      </c>
      <c r="I6" s="34"/>
      <c r="J6" s="43">
        <v>0</v>
      </c>
      <c r="K6" s="32"/>
      <c r="L6" s="32" t="s">
        <v>323</v>
      </c>
    </row>
    <row r="7" spans="1:12">
      <c r="A7" s="34"/>
      <c r="B7" s="32"/>
      <c r="C7" s="32"/>
      <c r="D7" s="32"/>
      <c r="E7" s="32"/>
      <c r="F7" s="32"/>
      <c r="G7" s="32"/>
      <c r="H7" s="33" t="s">
        <v>331</v>
      </c>
      <c r="I7" s="34"/>
      <c r="J7" s="43">
        <v>0</v>
      </c>
      <c r="K7" s="32"/>
      <c r="L7" s="32" t="s">
        <v>323</v>
      </c>
    </row>
    <row r="8" spans="1:12">
      <c r="A8" s="34"/>
      <c r="B8" s="32"/>
      <c r="C8" s="32"/>
      <c r="D8" s="32"/>
      <c r="E8" s="32"/>
      <c r="F8" s="32"/>
      <c r="G8" s="32"/>
      <c r="H8" s="33" t="s">
        <v>332</v>
      </c>
      <c r="I8" s="34"/>
      <c r="J8" s="43">
        <v>0</v>
      </c>
      <c r="K8" s="32"/>
      <c r="L8" s="32" t="s">
        <v>323</v>
      </c>
    </row>
    <row r="9" ht="36" spans="1:12">
      <c r="A9" s="42" t="s">
        <v>333</v>
      </c>
      <c r="B9" s="42" t="s">
        <v>334</v>
      </c>
      <c r="C9" s="42" t="s">
        <v>335</v>
      </c>
      <c r="D9" s="42"/>
      <c r="E9" s="42" t="s">
        <v>293</v>
      </c>
      <c r="F9" s="42" t="s">
        <v>294</v>
      </c>
      <c r="G9" s="42" t="s">
        <v>336</v>
      </c>
      <c r="H9" s="42" t="s">
        <v>337</v>
      </c>
      <c r="I9" s="42" t="s">
        <v>338</v>
      </c>
      <c r="J9" s="42"/>
      <c r="K9" s="42" t="s">
        <v>339</v>
      </c>
      <c r="L9" s="42"/>
    </row>
    <row r="10" spans="1:12">
      <c r="A10" s="32" t="s">
        <v>340</v>
      </c>
      <c r="B10" s="32" t="s">
        <v>341</v>
      </c>
      <c r="C10" s="32" t="s">
        <v>410</v>
      </c>
      <c r="D10" s="32"/>
      <c r="E10" s="34" t="s">
        <v>302</v>
      </c>
      <c r="F10" s="33" t="s">
        <v>411</v>
      </c>
      <c r="G10" s="33" t="s">
        <v>411</v>
      </c>
      <c r="H10" s="34" t="s">
        <v>301</v>
      </c>
      <c r="I10" s="33" t="s">
        <v>354</v>
      </c>
      <c r="J10" s="33"/>
      <c r="K10" s="33" t="s">
        <v>354</v>
      </c>
      <c r="L10" s="33"/>
    </row>
    <row r="11" spans="1:12">
      <c r="A11" s="32" t="s">
        <v>340</v>
      </c>
      <c r="B11" s="32" t="s">
        <v>341</v>
      </c>
      <c r="C11" s="32" t="s">
        <v>412</v>
      </c>
      <c r="D11" s="32"/>
      <c r="E11" s="34" t="s">
        <v>302</v>
      </c>
      <c r="F11" s="33" t="s">
        <v>413</v>
      </c>
      <c r="G11" s="33" t="s">
        <v>413</v>
      </c>
      <c r="H11" s="34" t="s">
        <v>304</v>
      </c>
      <c r="I11" s="33" t="s">
        <v>359</v>
      </c>
      <c r="J11" s="33"/>
      <c r="K11" s="33" t="s">
        <v>359</v>
      </c>
      <c r="L11" s="33"/>
    </row>
    <row r="12" spans="1:12">
      <c r="A12" s="32" t="s">
        <v>350</v>
      </c>
      <c r="B12" s="32" t="s">
        <v>366</v>
      </c>
      <c r="C12" s="32" t="s">
        <v>414</v>
      </c>
      <c r="D12" s="32"/>
      <c r="E12" s="34" t="s">
        <v>302</v>
      </c>
      <c r="F12" s="33" t="s">
        <v>415</v>
      </c>
      <c r="G12" s="33" t="s">
        <v>415</v>
      </c>
      <c r="H12" s="34" t="s">
        <v>416</v>
      </c>
      <c r="I12" s="33" t="s">
        <v>359</v>
      </c>
      <c r="J12" s="33"/>
      <c r="K12" s="33" t="s">
        <v>359</v>
      </c>
      <c r="L12" s="33"/>
    </row>
    <row r="13" spans="1:12">
      <c r="A13" s="32" t="s">
        <v>340</v>
      </c>
      <c r="B13" s="32" t="s">
        <v>341</v>
      </c>
      <c r="C13" s="32" t="s">
        <v>417</v>
      </c>
      <c r="D13" s="32"/>
      <c r="E13" s="34" t="s">
        <v>302</v>
      </c>
      <c r="F13" s="33" t="s">
        <v>418</v>
      </c>
      <c r="G13" s="33" t="s">
        <v>418</v>
      </c>
      <c r="H13" s="34" t="s">
        <v>419</v>
      </c>
      <c r="I13" s="33" t="s">
        <v>346</v>
      </c>
      <c r="J13" s="33"/>
      <c r="K13" s="33" t="s">
        <v>346</v>
      </c>
      <c r="L13" s="33"/>
    </row>
  </sheetData>
  <mergeCells count="36">
    <mergeCell ref="A1:L1"/>
    <mergeCell ref="B2:C2"/>
    <mergeCell ref="E2:G2"/>
    <mergeCell ref="I2:L2"/>
    <mergeCell ref="B3:C3"/>
    <mergeCell ref="E3:G3"/>
    <mergeCell ref="I3:K3"/>
    <mergeCell ref="B4:C4"/>
    <mergeCell ref="E4:G4"/>
    <mergeCell ref="H4:I4"/>
    <mergeCell ref="J4:K4"/>
    <mergeCell ref="H5:I5"/>
    <mergeCell ref="J5:K5"/>
    <mergeCell ref="H6:I6"/>
    <mergeCell ref="J6:K6"/>
    <mergeCell ref="H7:I7"/>
    <mergeCell ref="J7:K7"/>
    <mergeCell ref="H8:I8"/>
    <mergeCell ref="J8:K8"/>
    <mergeCell ref="C9:D9"/>
    <mergeCell ref="I9:J9"/>
    <mergeCell ref="K9:L9"/>
    <mergeCell ref="C10:D10"/>
    <mergeCell ref="I10:J10"/>
    <mergeCell ref="K10:L10"/>
    <mergeCell ref="C11:D11"/>
    <mergeCell ref="I11:J11"/>
    <mergeCell ref="K11:L11"/>
    <mergeCell ref="C12:D12"/>
    <mergeCell ref="I12:J12"/>
    <mergeCell ref="K12:L12"/>
    <mergeCell ref="C13:D13"/>
    <mergeCell ref="I13:J13"/>
    <mergeCell ref="K13:L13"/>
    <mergeCell ref="A5:A8"/>
    <mergeCell ref="B5:G8"/>
  </mergeCells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1" sqref="A1:L14"/>
    </sheetView>
  </sheetViews>
  <sheetFormatPr defaultColWidth="8.73148148148148" defaultRowHeight="14.4"/>
  <sheetData>
    <row r="1" ht="25.8" spans="1:12">
      <c r="A1" s="31" t="s">
        <v>312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ht="24" spans="1:12">
      <c r="A2" s="33" t="s">
        <v>313</v>
      </c>
      <c r="B2" s="32" t="s">
        <v>314</v>
      </c>
      <c r="C2" s="32"/>
      <c r="D2" s="33" t="s">
        <v>315</v>
      </c>
      <c r="E2" s="32" t="s">
        <v>420</v>
      </c>
      <c r="F2" s="34"/>
      <c r="G2" s="34"/>
      <c r="H2" s="33" t="s">
        <v>317</v>
      </c>
      <c r="I2" s="32" t="s">
        <v>421</v>
      </c>
      <c r="J2" s="33"/>
      <c r="K2" s="33"/>
      <c r="L2" s="33"/>
    </row>
    <row r="3" ht="24" spans="1:12">
      <c r="A3" s="33" t="s">
        <v>319</v>
      </c>
      <c r="B3" s="32" t="s">
        <v>320</v>
      </c>
      <c r="C3" s="32"/>
      <c r="D3" s="33" t="s">
        <v>321</v>
      </c>
      <c r="E3" s="35"/>
      <c r="F3" s="36"/>
      <c r="G3" s="37"/>
      <c r="H3" s="33" t="s">
        <v>322</v>
      </c>
      <c r="I3" s="43">
        <v>187.2</v>
      </c>
      <c r="J3" s="33"/>
      <c r="K3" s="33"/>
      <c r="L3" s="32" t="s">
        <v>323</v>
      </c>
    </row>
    <row r="4" ht="36" spans="1:12">
      <c r="A4" s="33" t="s">
        <v>324</v>
      </c>
      <c r="B4" s="32">
        <v>10</v>
      </c>
      <c r="C4" s="32"/>
      <c r="D4" s="33" t="s">
        <v>325</v>
      </c>
      <c r="E4" s="35"/>
      <c r="F4" s="36"/>
      <c r="G4" s="37"/>
      <c r="H4" s="33" t="s">
        <v>326</v>
      </c>
      <c r="I4" s="34"/>
      <c r="J4" s="43">
        <v>187.2</v>
      </c>
      <c r="K4" s="32"/>
      <c r="L4" s="32" t="s">
        <v>323</v>
      </c>
    </row>
    <row r="5" spans="1:12">
      <c r="A5" s="38" t="s">
        <v>327</v>
      </c>
      <c r="B5" s="39" t="s">
        <v>422</v>
      </c>
      <c r="C5" s="32"/>
      <c r="D5" s="32"/>
      <c r="E5" s="32"/>
      <c r="F5" s="32"/>
      <c r="G5" s="32"/>
      <c r="H5" s="33" t="s">
        <v>329</v>
      </c>
      <c r="I5" s="34"/>
      <c r="J5" s="43">
        <v>0</v>
      </c>
      <c r="K5" s="32"/>
      <c r="L5" s="32" t="s">
        <v>323</v>
      </c>
    </row>
    <row r="6" spans="1:12">
      <c r="A6" s="40"/>
      <c r="B6" s="32"/>
      <c r="C6" s="32"/>
      <c r="D6" s="32"/>
      <c r="E6" s="32"/>
      <c r="F6" s="32"/>
      <c r="G6" s="32"/>
      <c r="H6" s="33" t="s">
        <v>330</v>
      </c>
      <c r="I6" s="34"/>
      <c r="J6" s="43">
        <v>0</v>
      </c>
      <c r="K6" s="32"/>
      <c r="L6" s="32" t="s">
        <v>323</v>
      </c>
    </row>
    <row r="7" spans="1:12">
      <c r="A7" s="40"/>
      <c r="B7" s="32"/>
      <c r="C7" s="32"/>
      <c r="D7" s="32"/>
      <c r="E7" s="32"/>
      <c r="F7" s="32"/>
      <c r="G7" s="32"/>
      <c r="H7" s="33" t="s">
        <v>331</v>
      </c>
      <c r="I7" s="34"/>
      <c r="J7" s="43">
        <v>0</v>
      </c>
      <c r="K7" s="32"/>
      <c r="L7" s="32" t="s">
        <v>323</v>
      </c>
    </row>
    <row r="8" spans="1:12">
      <c r="A8" s="41"/>
      <c r="B8" s="32"/>
      <c r="C8" s="32"/>
      <c r="D8" s="32"/>
      <c r="E8" s="32"/>
      <c r="F8" s="32"/>
      <c r="G8" s="32"/>
      <c r="H8" s="33" t="s">
        <v>332</v>
      </c>
      <c r="I8" s="34"/>
      <c r="J8" s="43">
        <v>0</v>
      </c>
      <c r="K8" s="32"/>
      <c r="L8" s="32" t="s">
        <v>323</v>
      </c>
    </row>
    <row r="9" ht="36" spans="1:12">
      <c r="A9" s="42" t="s">
        <v>333</v>
      </c>
      <c r="B9" s="42" t="s">
        <v>334</v>
      </c>
      <c r="C9" s="42" t="s">
        <v>335</v>
      </c>
      <c r="D9" s="42"/>
      <c r="E9" s="42" t="s">
        <v>293</v>
      </c>
      <c r="F9" s="42" t="s">
        <v>294</v>
      </c>
      <c r="G9" s="42" t="s">
        <v>336</v>
      </c>
      <c r="H9" s="42" t="s">
        <v>337</v>
      </c>
      <c r="I9" s="42" t="s">
        <v>338</v>
      </c>
      <c r="J9" s="42"/>
      <c r="K9" s="42" t="s">
        <v>339</v>
      </c>
      <c r="L9" s="42"/>
    </row>
    <row r="10" spans="1:12">
      <c r="A10" s="32" t="s">
        <v>340</v>
      </c>
      <c r="B10" s="32" t="s">
        <v>341</v>
      </c>
      <c r="C10" s="32" t="s">
        <v>423</v>
      </c>
      <c r="D10" s="32"/>
      <c r="E10" s="34" t="s">
        <v>302</v>
      </c>
      <c r="F10" s="33" t="s">
        <v>424</v>
      </c>
      <c r="G10" s="33" t="s">
        <v>424</v>
      </c>
      <c r="H10" s="34" t="s">
        <v>425</v>
      </c>
      <c r="I10" s="33" t="s">
        <v>354</v>
      </c>
      <c r="J10" s="33"/>
      <c r="K10" s="33" t="s">
        <v>354</v>
      </c>
      <c r="L10" s="33"/>
    </row>
    <row r="11" spans="1:12">
      <c r="A11" s="32" t="s">
        <v>350</v>
      </c>
      <c r="B11" s="32" t="s">
        <v>366</v>
      </c>
      <c r="C11" s="32" t="s">
        <v>426</v>
      </c>
      <c r="D11" s="32"/>
      <c r="E11" s="34" t="s">
        <v>302</v>
      </c>
      <c r="F11" s="33" t="s">
        <v>375</v>
      </c>
      <c r="G11" s="33" t="s">
        <v>375</v>
      </c>
      <c r="H11" s="34" t="s">
        <v>301</v>
      </c>
      <c r="I11" s="33" t="s">
        <v>359</v>
      </c>
      <c r="J11" s="33"/>
      <c r="K11" s="33" t="s">
        <v>359</v>
      </c>
      <c r="L11" s="33"/>
    </row>
    <row r="12" spans="1:12">
      <c r="A12" s="44" t="s">
        <v>340</v>
      </c>
      <c r="B12" s="32" t="s">
        <v>341</v>
      </c>
      <c r="C12" s="32" t="s">
        <v>427</v>
      </c>
      <c r="D12" s="32"/>
      <c r="E12" s="34" t="s">
        <v>302</v>
      </c>
      <c r="F12" s="33" t="s">
        <v>428</v>
      </c>
      <c r="G12" s="33" t="s">
        <v>428</v>
      </c>
      <c r="H12" s="34" t="s">
        <v>425</v>
      </c>
      <c r="I12" s="33" t="s">
        <v>375</v>
      </c>
      <c r="J12" s="33"/>
      <c r="K12" s="33" t="s">
        <v>375</v>
      </c>
      <c r="L12" s="33"/>
    </row>
    <row r="13" spans="1:12">
      <c r="A13" s="45"/>
      <c r="B13" s="32" t="s">
        <v>341</v>
      </c>
      <c r="C13" s="32" t="s">
        <v>429</v>
      </c>
      <c r="D13" s="32"/>
      <c r="E13" s="34" t="s">
        <v>302</v>
      </c>
      <c r="F13" s="33" t="s">
        <v>424</v>
      </c>
      <c r="G13" s="33" t="s">
        <v>424</v>
      </c>
      <c r="H13" s="34" t="s">
        <v>425</v>
      </c>
      <c r="I13" s="33" t="s">
        <v>375</v>
      </c>
      <c r="J13" s="33"/>
      <c r="K13" s="33" t="s">
        <v>375</v>
      </c>
      <c r="L13" s="33"/>
    </row>
    <row r="14" ht="24" spans="1:12">
      <c r="A14" s="32" t="s">
        <v>388</v>
      </c>
      <c r="B14" s="32" t="s">
        <v>388</v>
      </c>
      <c r="C14" s="32" t="s">
        <v>311</v>
      </c>
      <c r="D14" s="32"/>
      <c r="E14" s="34" t="s">
        <v>302</v>
      </c>
      <c r="F14" s="33" t="s">
        <v>397</v>
      </c>
      <c r="G14" s="33" t="s">
        <v>397</v>
      </c>
      <c r="H14" s="34" t="s">
        <v>296</v>
      </c>
      <c r="I14" s="33" t="s">
        <v>346</v>
      </c>
      <c r="J14" s="33"/>
      <c r="K14" s="33" t="s">
        <v>346</v>
      </c>
      <c r="L14" s="33"/>
    </row>
  </sheetData>
  <mergeCells count="40">
    <mergeCell ref="A1:L1"/>
    <mergeCell ref="B2:C2"/>
    <mergeCell ref="E2:G2"/>
    <mergeCell ref="I2:L2"/>
    <mergeCell ref="B3:C3"/>
    <mergeCell ref="E3:G3"/>
    <mergeCell ref="I3:K3"/>
    <mergeCell ref="B4:C4"/>
    <mergeCell ref="E4:G4"/>
    <mergeCell ref="H4:I4"/>
    <mergeCell ref="J4:K4"/>
    <mergeCell ref="H5:I5"/>
    <mergeCell ref="J5:K5"/>
    <mergeCell ref="H6:I6"/>
    <mergeCell ref="J6:K6"/>
    <mergeCell ref="H7:I7"/>
    <mergeCell ref="J7:K7"/>
    <mergeCell ref="H8:I8"/>
    <mergeCell ref="J8:K8"/>
    <mergeCell ref="C9:D9"/>
    <mergeCell ref="I9:J9"/>
    <mergeCell ref="K9:L9"/>
    <mergeCell ref="C10:D10"/>
    <mergeCell ref="I10:J10"/>
    <mergeCell ref="K10:L10"/>
    <mergeCell ref="C11:D11"/>
    <mergeCell ref="I11:J11"/>
    <mergeCell ref="K11:L11"/>
    <mergeCell ref="C12:D12"/>
    <mergeCell ref="I12:J12"/>
    <mergeCell ref="K12:L12"/>
    <mergeCell ref="C13:D13"/>
    <mergeCell ref="I13:J13"/>
    <mergeCell ref="K13:L13"/>
    <mergeCell ref="C14:D14"/>
    <mergeCell ref="I14:J14"/>
    <mergeCell ref="K14:L14"/>
    <mergeCell ref="A5:A8"/>
    <mergeCell ref="A12:A13"/>
    <mergeCell ref="B5:G8"/>
  </mergeCells>
  <pageMargins left="0.75" right="0.75" top="1" bottom="1" header="0.5" footer="0.5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A1" sqref="A1:L13"/>
    </sheetView>
  </sheetViews>
  <sheetFormatPr defaultColWidth="8.73148148148148" defaultRowHeight="14.4"/>
  <sheetData>
    <row r="1" ht="25.8" spans="1:12">
      <c r="A1" s="31" t="s">
        <v>312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ht="24" spans="1:12">
      <c r="A2" s="33" t="s">
        <v>313</v>
      </c>
      <c r="B2" s="32" t="s">
        <v>314</v>
      </c>
      <c r="C2" s="32"/>
      <c r="D2" s="33" t="s">
        <v>315</v>
      </c>
      <c r="E2" s="32" t="s">
        <v>430</v>
      </c>
      <c r="F2" s="34"/>
      <c r="G2" s="34"/>
      <c r="H2" s="33" t="s">
        <v>317</v>
      </c>
      <c r="I2" s="32" t="s">
        <v>431</v>
      </c>
      <c r="J2" s="33"/>
      <c r="K2" s="33"/>
      <c r="L2" s="33"/>
    </row>
    <row r="3" ht="24" spans="1:12">
      <c r="A3" s="33" t="s">
        <v>319</v>
      </c>
      <c r="B3" s="32" t="s">
        <v>320</v>
      </c>
      <c r="C3" s="32"/>
      <c r="D3" s="33" t="s">
        <v>321</v>
      </c>
      <c r="E3" s="35"/>
      <c r="F3" s="36"/>
      <c r="G3" s="37"/>
      <c r="H3" s="33" t="s">
        <v>322</v>
      </c>
      <c r="I3" s="43">
        <v>84</v>
      </c>
      <c r="J3" s="33"/>
      <c r="K3" s="33"/>
      <c r="L3" s="32" t="s">
        <v>323</v>
      </c>
    </row>
    <row r="4" ht="36" spans="1:12">
      <c r="A4" s="33" t="s">
        <v>324</v>
      </c>
      <c r="B4" s="32">
        <v>10</v>
      </c>
      <c r="C4" s="32"/>
      <c r="D4" s="33" t="s">
        <v>325</v>
      </c>
      <c r="E4" s="35"/>
      <c r="F4" s="36"/>
      <c r="G4" s="37"/>
      <c r="H4" s="33" t="s">
        <v>326</v>
      </c>
      <c r="I4" s="34"/>
      <c r="J4" s="43">
        <v>84</v>
      </c>
      <c r="K4" s="32"/>
      <c r="L4" s="32" t="s">
        <v>323</v>
      </c>
    </row>
    <row r="5" spans="1:12">
      <c r="A5" s="38" t="s">
        <v>327</v>
      </c>
      <c r="B5" s="39" t="s">
        <v>432</v>
      </c>
      <c r="C5" s="32"/>
      <c r="D5" s="32"/>
      <c r="E5" s="32"/>
      <c r="F5" s="32"/>
      <c r="G5" s="32"/>
      <c r="H5" s="33" t="s">
        <v>329</v>
      </c>
      <c r="I5" s="34"/>
      <c r="J5" s="43">
        <v>0</v>
      </c>
      <c r="K5" s="32"/>
      <c r="L5" s="32" t="s">
        <v>323</v>
      </c>
    </row>
    <row r="6" spans="1:12">
      <c r="A6" s="40"/>
      <c r="B6" s="32"/>
      <c r="C6" s="32"/>
      <c r="D6" s="32"/>
      <c r="E6" s="32"/>
      <c r="F6" s="32"/>
      <c r="G6" s="32"/>
      <c r="H6" s="33" t="s">
        <v>330</v>
      </c>
      <c r="I6" s="34"/>
      <c r="J6" s="43">
        <v>0</v>
      </c>
      <c r="K6" s="32"/>
      <c r="L6" s="32" t="s">
        <v>323</v>
      </c>
    </row>
    <row r="7" spans="1:12">
      <c r="A7" s="40"/>
      <c r="B7" s="32"/>
      <c r="C7" s="32"/>
      <c r="D7" s="32"/>
      <c r="E7" s="32"/>
      <c r="F7" s="32"/>
      <c r="G7" s="32"/>
      <c r="H7" s="33" t="s">
        <v>331</v>
      </c>
      <c r="I7" s="34"/>
      <c r="J7" s="43">
        <v>0</v>
      </c>
      <c r="K7" s="32"/>
      <c r="L7" s="32" t="s">
        <v>323</v>
      </c>
    </row>
    <row r="8" spans="1:12">
      <c r="A8" s="41"/>
      <c r="B8" s="32"/>
      <c r="C8" s="32"/>
      <c r="D8" s="32"/>
      <c r="E8" s="32"/>
      <c r="F8" s="32"/>
      <c r="G8" s="32"/>
      <c r="H8" s="33" t="s">
        <v>332</v>
      </c>
      <c r="I8" s="34"/>
      <c r="J8" s="43">
        <v>0</v>
      </c>
      <c r="K8" s="32"/>
      <c r="L8" s="32" t="s">
        <v>323</v>
      </c>
    </row>
    <row r="9" ht="36" spans="1:12">
      <c r="A9" s="42" t="s">
        <v>333</v>
      </c>
      <c r="B9" s="42" t="s">
        <v>334</v>
      </c>
      <c r="C9" s="42" t="s">
        <v>335</v>
      </c>
      <c r="D9" s="42"/>
      <c r="E9" s="42" t="s">
        <v>293</v>
      </c>
      <c r="F9" s="42" t="s">
        <v>294</v>
      </c>
      <c r="G9" s="42" t="s">
        <v>336</v>
      </c>
      <c r="H9" s="42" t="s">
        <v>337</v>
      </c>
      <c r="I9" s="42" t="s">
        <v>338</v>
      </c>
      <c r="J9" s="42"/>
      <c r="K9" s="42" t="s">
        <v>339</v>
      </c>
      <c r="L9" s="42"/>
    </row>
    <row r="10" spans="1:12">
      <c r="A10" s="32" t="s">
        <v>340</v>
      </c>
      <c r="B10" s="32" t="s">
        <v>341</v>
      </c>
      <c r="C10" s="32" t="s">
        <v>433</v>
      </c>
      <c r="D10" s="32"/>
      <c r="E10" s="34" t="s">
        <v>302</v>
      </c>
      <c r="F10" s="33" t="s">
        <v>346</v>
      </c>
      <c r="G10" s="33" t="s">
        <v>346</v>
      </c>
      <c r="H10" s="34" t="s">
        <v>301</v>
      </c>
      <c r="I10" s="33" t="s">
        <v>359</v>
      </c>
      <c r="J10" s="33"/>
      <c r="K10" s="33" t="s">
        <v>359</v>
      </c>
      <c r="L10" s="33"/>
    </row>
    <row r="11" spans="1:12">
      <c r="A11" s="32" t="s">
        <v>350</v>
      </c>
      <c r="B11" s="32" t="s">
        <v>366</v>
      </c>
      <c r="C11" s="32" t="s">
        <v>434</v>
      </c>
      <c r="D11" s="32"/>
      <c r="E11" s="34" t="s">
        <v>302</v>
      </c>
      <c r="F11" s="33" t="s">
        <v>435</v>
      </c>
      <c r="G11" s="33" t="s">
        <v>435</v>
      </c>
      <c r="H11" s="34" t="s">
        <v>436</v>
      </c>
      <c r="I11" s="33" t="s">
        <v>359</v>
      </c>
      <c r="J11" s="33"/>
      <c r="K11" s="33" t="s">
        <v>359</v>
      </c>
      <c r="L11" s="33"/>
    </row>
    <row r="12" spans="1:12">
      <c r="A12" s="32" t="s">
        <v>340</v>
      </c>
      <c r="B12" s="32" t="s">
        <v>341</v>
      </c>
      <c r="C12" s="32" t="s">
        <v>437</v>
      </c>
      <c r="D12" s="32"/>
      <c r="E12" s="34" t="s">
        <v>302</v>
      </c>
      <c r="F12" s="33" t="s">
        <v>438</v>
      </c>
      <c r="G12" s="33" t="s">
        <v>438</v>
      </c>
      <c r="H12" s="34" t="s">
        <v>306</v>
      </c>
      <c r="I12" s="33" t="s">
        <v>354</v>
      </c>
      <c r="J12" s="33"/>
      <c r="K12" s="33" t="s">
        <v>354</v>
      </c>
      <c r="L12" s="33"/>
    </row>
    <row r="13" ht="24" spans="1:12">
      <c r="A13" s="32" t="s">
        <v>388</v>
      </c>
      <c r="B13" s="32" t="s">
        <v>388</v>
      </c>
      <c r="C13" s="32" t="s">
        <v>311</v>
      </c>
      <c r="D13" s="32"/>
      <c r="E13" s="34" t="s">
        <v>302</v>
      </c>
      <c r="F13" s="33" t="s">
        <v>397</v>
      </c>
      <c r="G13" s="33" t="s">
        <v>397</v>
      </c>
      <c r="H13" s="34" t="s">
        <v>296</v>
      </c>
      <c r="I13" s="33" t="s">
        <v>346</v>
      </c>
      <c r="J13" s="33"/>
      <c r="K13" s="33" t="s">
        <v>346</v>
      </c>
      <c r="L13" s="33"/>
    </row>
  </sheetData>
  <mergeCells count="36">
    <mergeCell ref="A1:L1"/>
    <mergeCell ref="B2:C2"/>
    <mergeCell ref="E2:G2"/>
    <mergeCell ref="I2:L2"/>
    <mergeCell ref="B3:C3"/>
    <mergeCell ref="E3:G3"/>
    <mergeCell ref="I3:K3"/>
    <mergeCell ref="B4:C4"/>
    <mergeCell ref="E4:G4"/>
    <mergeCell ref="H4:I4"/>
    <mergeCell ref="J4:K4"/>
    <mergeCell ref="H5:I5"/>
    <mergeCell ref="J5:K5"/>
    <mergeCell ref="H6:I6"/>
    <mergeCell ref="J6:K6"/>
    <mergeCell ref="H7:I7"/>
    <mergeCell ref="J7:K7"/>
    <mergeCell ref="H8:I8"/>
    <mergeCell ref="J8:K8"/>
    <mergeCell ref="C9:D9"/>
    <mergeCell ref="I9:J9"/>
    <mergeCell ref="K9:L9"/>
    <mergeCell ref="C10:D10"/>
    <mergeCell ref="I10:J10"/>
    <mergeCell ref="K10:L10"/>
    <mergeCell ref="C11:D11"/>
    <mergeCell ref="I11:J11"/>
    <mergeCell ref="K11:L11"/>
    <mergeCell ref="C12:D12"/>
    <mergeCell ref="I12:J12"/>
    <mergeCell ref="K12:L12"/>
    <mergeCell ref="C13:D13"/>
    <mergeCell ref="I13:J13"/>
    <mergeCell ref="K13:L13"/>
    <mergeCell ref="A5:A8"/>
    <mergeCell ref="B5:G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D8" sqref="D8:D36"/>
    </sheetView>
  </sheetViews>
  <sheetFormatPr defaultColWidth="10" defaultRowHeight="14.4" outlineLevelCol="5"/>
  <cols>
    <col min="1" max="1" width="0.138888888888889" customWidth="1"/>
    <col min="2" max="2" width="9.76851851851852" customWidth="1"/>
    <col min="3" max="3" width="59.2685185185185" customWidth="1"/>
    <col min="4" max="4" width="12.75" customWidth="1"/>
    <col min="5" max="5" width="13.1666666666667" customWidth="1"/>
    <col min="6" max="6" width="13.4351851851852" customWidth="1"/>
  </cols>
  <sheetData>
    <row r="1" ht="16.35" customHeight="1" spans="1:6">
      <c r="A1" s="48"/>
      <c r="B1" s="49" t="s">
        <v>29</v>
      </c>
      <c r="C1" s="48"/>
      <c r="D1" s="48"/>
      <c r="E1" s="48"/>
      <c r="F1" s="48"/>
    </row>
    <row r="2" ht="16.35" customHeight="1" spans="2:6">
      <c r="B2" s="121" t="s">
        <v>30</v>
      </c>
      <c r="C2" s="121"/>
      <c r="D2" s="121"/>
      <c r="E2" s="121"/>
      <c r="F2" s="121"/>
    </row>
    <row r="3" ht="16.35" customHeight="1" spans="2:6">
      <c r="B3" s="121"/>
      <c r="C3" s="121"/>
      <c r="D3" s="121"/>
      <c r="E3" s="121"/>
      <c r="F3" s="121"/>
    </row>
    <row r="4" ht="16.35" customHeight="1" spans="2:6">
      <c r="B4" s="48"/>
      <c r="C4" s="48"/>
      <c r="D4" s="48"/>
      <c r="E4" s="48"/>
      <c r="F4" s="48"/>
    </row>
    <row r="5" ht="20.7" customHeight="1" spans="2:6">
      <c r="B5" s="48"/>
      <c r="C5" s="48"/>
      <c r="D5" s="48"/>
      <c r="E5" s="48"/>
      <c r="F5" s="71" t="s">
        <v>2</v>
      </c>
    </row>
    <row r="6" ht="34.5" customHeight="1" spans="2:6">
      <c r="B6" s="119" t="s">
        <v>31</v>
      </c>
      <c r="C6" s="119"/>
      <c r="D6" s="119" t="s">
        <v>32</v>
      </c>
      <c r="E6" s="119"/>
      <c r="F6" s="119"/>
    </row>
    <row r="7" ht="29.3" customHeight="1" spans="2:6">
      <c r="B7" s="119" t="s">
        <v>33</v>
      </c>
      <c r="C7" s="119" t="s">
        <v>34</v>
      </c>
      <c r="D7" s="119" t="s">
        <v>35</v>
      </c>
      <c r="E7" s="119" t="s">
        <v>36</v>
      </c>
      <c r="F7" s="119" t="s">
        <v>37</v>
      </c>
    </row>
    <row r="8" ht="22.4" customHeight="1" spans="2:6">
      <c r="B8" s="69" t="s">
        <v>7</v>
      </c>
      <c r="C8" s="69"/>
      <c r="D8" s="122">
        <f>E8+F8</f>
        <v>1978.92</v>
      </c>
      <c r="E8" s="122">
        <f>E9+E12+E24+E29+E34</f>
        <v>227.34</v>
      </c>
      <c r="F8" s="122">
        <f>F12</f>
        <v>1751.58</v>
      </c>
    </row>
    <row r="9" ht="19.8" customHeight="1" spans="2:6">
      <c r="B9" s="114" t="s">
        <v>38</v>
      </c>
      <c r="C9" s="115" t="s">
        <v>14</v>
      </c>
      <c r="D9" s="81">
        <v>0.76</v>
      </c>
      <c r="E9" s="81">
        <v>0.76</v>
      </c>
      <c r="F9" s="82"/>
    </row>
    <row r="10" ht="17.25" customHeight="1" spans="2:6">
      <c r="B10" s="116" t="s">
        <v>39</v>
      </c>
      <c r="C10" s="117" t="s">
        <v>40</v>
      </c>
      <c r="D10" s="84">
        <v>0.76</v>
      </c>
      <c r="E10" s="84">
        <v>0.76</v>
      </c>
      <c r="F10" s="85"/>
    </row>
    <row r="11" ht="18.95" customHeight="1" spans="2:6">
      <c r="B11" s="116" t="s">
        <v>41</v>
      </c>
      <c r="C11" s="117" t="s">
        <v>42</v>
      </c>
      <c r="D11" s="84">
        <v>0.76</v>
      </c>
      <c r="E11" s="84">
        <v>0.76</v>
      </c>
      <c r="F11" s="85"/>
    </row>
    <row r="12" ht="19.8" customHeight="1" spans="2:6">
      <c r="B12" s="114" t="s">
        <v>43</v>
      </c>
      <c r="C12" s="115" t="s">
        <v>16</v>
      </c>
      <c r="D12" s="85">
        <f>D13+D18+D21</f>
        <v>1885.9</v>
      </c>
      <c r="E12" s="85">
        <f>E13</f>
        <v>134.32</v>
      </c>
      <c r="F12" s="85">
        <f>F13+F18+F21</f>
        <v>1751.58</v>
      </c>
    </row>
    <row r="13" ht="17.25" customHeight="1" spans="2:6">
      <c r="B13" s="116" t="s">
        <v>44</v>
      </c>
      <c r="C13" s="117" t="s">
        <v>45</v>
      </c>
      <c r="D13" s="85">
        <f>D14+D15+D16+D17</f>
        <v>1315.83</v>
      </c>
      <c r="E13" s="85">
        <f>E14+E15</f>
        <v>134.32</v>
      </c>
      <c r="F13" s="85">
        <f>F16+F17</f>
        <v>1181.51</v>
      </c>
    </row>
    <row r="14" ht="18.95" customHeight="1" spans="2:6">
      <c r="B14" s="116" t="s">
        <v>46</v>
      </c>
      <c r="C14" s="117" t="s">
        <v>47</v>
      </c>
      <c r="D14" s="85">
        <v>134.32</v>
      </c>
      <c r="E14" s="85">
        <v>134.32</v>
      </c>
      <c r="F14" s="85"/>
    </row>
    <row r="15" ht="18.95" customHeight="1" spans="2:6">
      <c r="B15" s="116" t="s">
        <v>48</v>
      </c>
      <c r="C15" s="117" t="s">
        <v>49</v>
      </c>
      <c r="D15" s="85"/>
      <c r="E15" s="85"/>
      <c r="F15" s="85"/>
    </row>
    <row r="16" ht="18.95" customHeight="1" spans="2:6">
      <c r="B16" s="116">
        <v>2070114</v>
      </c>
      <c r="C16" s="117" t="s">
        <v>50</v>
      </c>
      <c r="D16" s="85">
        <v>187.45</v>
      </c>
      <c r="E16" s="85"/>
      <c r="F16" s="85">
        <v>187.45</v>
      </c>
    </row>
    <row r="17" ht="18.95" customHeight="1" spans="2:6">
      <c r="B17" s="116" t="s">
        <v>51</v>
      </c>
      <c r="C17" s="117" t="s">
        <v>52</v>
      </c>
      <c r="D17" s="85">
        <v>994.06</v>
      </c>
      <c r="E17" s="85"/>
      <c r="F17" s="85">
        <f>624.2+369.86</f>
        <v>994.06</v>
      </c>
    </row>
    <row r="18" ht="17.25" customHeight="1" spans="2:6">
      <c r="B18" s="116" t="s">
        <v>53</v>
      </c>
      <c r="C18" s="117" t="s">
        <v>54</v>
      </c>
      <c r="D18" s="85">
        <v>283</v>
      </c>
      <c r="E18" s="85"/>
      <c r="F18" s="85">
        <v>283</v>
      </c>
    </row>
    <row r="19" ht="18.95" customHeight="1" spans="2:6">
      <c r="B19" s="116" t="s">
        <v>55</v>
      </c>
      <c r="C19" s="117" t="s">
        <v>56</v>
      </c>
      <c r="D19" s="85">
        <v>100</v>
      </c>
      <c r="E19" s="85"/>
      <c r="F19" s="85">
        <v>100</v>
      </c>
    </row>
    <row r="20" ht="18.95" customHeight="1" spans="2:6">
      <c r="B20" s="116" t="s">
        <v>57</v>
      </c>
      <c r="C20" s="117" t="s">
        <v>58</v>
      </c>
      <c r="D20" s="85">
        <v>183</v>
      </c>
      <c r="E20" s="85"/>
      <c r="F20" s="85">
        <v>183</v>
      </c>
    </row>
    <row r="21" ht="17.25" customHeight="1" spans="2:6">
      <c r="B21" s="116" t="s">
        <v>59</v>
      </c>
      <c r="C21" s="117" t="s">
        <v>60</v>
      </c>
      <c r="D21" s="85">
        <f>D22+D23</f>
        <v>287.07</v>
      </c>
      <c r="E21" s="85"/>
      <c r="F21" s="85">
        <f>F22+F23</f>
        <v>287.07</v>
      </c>
    </row>
    <row r="22" ht="18.95" customHeight="1" spans="2:6">
      <c r="B22" s="116" t="s">
        <v>61</v>
      </c>
      <c r="C22" s="117" t="s">
        <v>62</v>
      </c>
      <c r="D22" s="85">
        <f>F22</f>
        <v>267.07</v>
      </c>
      <c r="E22" s="85"/>
      <c r="F22" s="85">
        <f>84+183.07</f>
        <v>267.07</v>
      </c>
    </row>
    <row r="23" ht="18.95" customHeight="1" spans="2:6">
      <c r="B23" s="116">
        <v>2070308</v>
      </c>
      <c r="C23" s="117" t="s">
        <v>63</v>
      </c>
      <c r="D23" s="85">
        <v>20</v>
      </c>
      <c r="E23" s="85"/>
      <c r="F23" s="85">
        <v>20</v>
      </c>
    </row>
    <row r="24" ht="19.8" customHeight="1" spans="2:6">
      <c r="B24" s="114" t="s">
        <v>64</v>
      </c>
      <c r="C24" s="115" t="s">
        <v>18</v>
      </c>
      <c r="D24" s="85">
        <v>68.18</v>
      </c>
      <c r="E24" s="85">
        <v>68.18</v>
      </c>
      <c r="F24" s="91"/>
    </row>
    <row r="25" ht="17.25" customHeight="1" spans="2:6">
      <c r="B25" s="116" t="s">
        <v>65</v>
      </c>
      <c r="C25" s="117" t="s">
        <v>66</v>
      </c>
      <c r="D25" s="85">
        <f>D26+D27+D28</f>
        <v>68.18</v>
      </c>
      <c r="E25" s="85">
        <v>68.18</v>
      </c>
      <c r="F25" s="91"/>
    </row>
    <row r="26" ht="18.95" customHeight="1" spans="2:6">
      <c r="B26" s="116" t="s">
        <v>67</v>
      </c>
      <c r="C26" s="117" t="s">
        <v>68</v>
      </c>
      <c r="D26" s="85">
        <v>16.32</v>
      </c>
      <c r="E26" s="85">
        <v>16.32</v>
      </c>
      <c r="F26" s="91"/>
    </row>
    <row r="27" ht="18.95" customHeight="1" spans="2:6">
      <c r="B27" s="116" t="s">
        <v>69</v>
      </c>
      <c r="C27" s="117" t="s">
        <v>70</v>
      </c>
      <c r="D27" s="85">
        <v>8.16</v>
      </c>
      <c r="E27" s="85">
        <v>8.16</v>
      </c>
      <c r="F27" s="91"/>
    </row>
    <row r="28" ht="18.95" customHeight="1" spans="2:6">
      <c r="B28" s="116" t="s">
        <v>71</v>
      </c>
      <c r="C28" s="117" t="s">
        <v>72</v>
      </c>
      <c r="D28" s="85">
        <v>43.7</v>
      </c>
      <c r="E28" s="85">
        <v>43.7</v>
      </c>
      <c r="F28" s="91"/>
    </row>
    <row r="29" ht="19.8" customHeight="1" spans="2:6">
      <c r="B29" s="114" t="s">
        <v>73</v>
      </c>
      <c r="C29" s="115" t="s">
        <v>19</v>
      </c>
      <c r="D29" s="85">
        <f>D30+D32</f>
        <v>10.51</v>
      </c>
      <c r="E29" s="85">
        <v>10.51</v>
      </c>
      <c r="F29" s="91"/>
    </row>
    <row r="30" ht="17.25" customHeight="1" spans="2:6">
      <c r="B30" s="116" t="s">
        <v>74</v>
      </c>
      <c r="C30" s="117" t="s">
        <v>75</v>
      </c>
      <c r="D30" s="85">
        <f>D31+D33</f>
        <v>10.51</v>
      </c>
      <c r="E30" s="85">
        <v>10.51</v>
      </c>
      <c r="F30" s="91"/>
    </row>
    <row r="31" ht="18.95" customHeight="1" spans="2:6">
      <c r="B31" s="116" t="s">
        <v>76</v>
      </c>
      <c r="C31" s="117" t="s">
        <v>77</v>
      </c>
      <c r="D31" s="85">
        <v>8.67</v>
      </c>
      <c r="E31" s="85">
        <v>8.67</v>
      </c>
      <c r="F31" s="91"/>
    </row>
    <row r="32" ht="18.95" customHeight="1" spans="2:6">
      <c r="B32" s="116" t="s">
        <v>78</v>
      </c>
      <c r="C32" s="117" t="s">
        <v>79</v>
      </c>
      <c r="D32" s="85"/>
      <c r="E32" s="85"/>
      <c r="F32" s="91"/>
    </row>
    <row r="33" ht="18.95" customHeight="1" spans="2:6">
      <c r="B33" s="116" t="s">
        <v>80</v>
      </c>
      <c r="C33" s="117" t="s">
        <v>81</v>
      </c>
      <c r="D33" s="85">
        <v>1.84</v>
      </c>
      <c r="E33" s="85">
        <v>1.84</v>
      </c>
      <c r="F33" s="91"/>
    </row>
    <row r="34" ht="19.8" customHeight="1" spans="2:6">
      <c r="B34" s="114" t="s">
        <v>82</v>
      </c>
      <c r="C34" s="115" t="s">
        <v>20</v>
      </c>
      <c r="D34" s="85">
        <v>13.57</v>
      </c>
      <c r="E34" s="85">
        <v>13.57</v>
      </c>
      <c r="F34" s="91"/>
    </row>
    <row r="35" ht="17.25" customHeight="1" spans="2:6">
      <c r="B35" s="116" t="s">
        <v>83</v>
      </c>
      <c r="C35" s="117" t="s">
        <v>84</v>
      </c>
      <c r="D35" s="85">
        <v>13.57</v>
      </c>
      <c r="E35" s="85">
        <v>13.57</v>
      </c>
      <c r="F35" s="91"/>
    </row>
    <row r="36" ht="18.95" customHeight="1" spans="2:6">
      <c r="B36" s="116" t="s">
        <v>85</v>
      </c>
      <c r="C36" s="117" t="s">
        <v>86</v>
      </c>
      <c r="D36" s="85">
        <v>13.57</v>
      </c>
      <c r="E36" s="85">
        <v>13.57</v>
      </c>
      <c r="F36" s="91"/>
    </row>
    <row r="37" ht="23.25" customHeight="1" spans="2:6">
      <c r="B37" s="123" t="s">
        <v>87</v>
      </c>
      <c r="C37" s="123"/>
      <c r="D37" s="123"/>
      <c r="E37" s="123"/>
      <c r="F37" s="123"/>
    </row>
  </sheetData>
  <mergeCells count="5">
    <mergeCell ref="B6:C6"/>
    <mergeCell ref="D6:F6"/>
    <mergeCell ref="B8:C8"/>
    <mergeCell ref="B37:F3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  <ignoredErrors>
    <ignoredError sqref="E1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N8" sqref="$A1:$XFD1048576"/>
    </sheetView>
  </sheetViews>
  <sheetFormatPr defaultColWidth="8.73148148148148" defaultRowHeight="14.4"/>
  <sheetData>
    <row r="1" ht="25.8" spans="1:12">
      <c r="A1" s="31" t="s">
        <v>312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ht="24" spans="1:12">
      <c r="A2" s="33" t="s">
        <v>313</v>
      </c>
      <c r="B2" s="32" t="s">
        <v>314</v>
      </c>
      <c r="C2" s="32"/>
      <c r="D2" s="33" t="s">
        <v>315</v>
      </c>
      <c r="E2" s="32" t="s">
        <v>439</v>
      </c>
      <c r="F2" s="34"/>
      <c r="G2" s="34"/>
      <c r="H2" s="33" t="s">
        <v>317</v>
      </c>
      <c r="I2" s="32" t="s">
        <v>440</v>
      </c>
      <c r="J2" s="33"/>
      <c r="K2" s="33"/>
      <c r="L2" s="33"/>
    </row>
    <row r="3" ht="24" spans="1:12">
      <c r="A3" s="33" t="s">
        <v>319</v>
      </c>
      <c r="B3" s="32" t="s">
        <v>320</v>
      </c>
      <c r="C3" s="32"/>
      <c r="D3" s="33" t="s">
        <v>321</v>
      </c>
      <c r="E3" s="35"/>
      <c r="F3" s="36"/>
      <c r="G3" s="37"/>
      <c r="H3" s="33" t="s">
        <v>322</v>
      </c>
      <c r="I3" s="43">
        <v>232</v>
      </c>
      <c r="J3" s="33"/>
      <c r="K3" s="33"/>
      <c r="L3" s="32" t="s">
        <v>323</v>
      </c>
    </row>
    <row r="4" ht="36" spans="1:12">
      <c r="A4" s="33" t="s">
        <v>324</v>
      </c>
      <c r="B4" s="32">
        <v>10</v>
      </c>
      <c r="C4" s="32"/>
      <c r="D4" s="33" t="s">
        <v>325</v>
      </c>
      <c r="E4" s="35"/>
      <c r="F4" s="36"/>
      <c r="G4" s="37"/>
      <c r="H4" s="33" t="s">
        <v>326</v>
      </c>
      <c r="I4" s="34"/>
      <c r="J4" s="43">
        <v>232</v>
      </c>
      <c r="K4" s="32"/>
      <c r="L4" s="32" t="s">
        <v>323</v>
      </c>
    </row>
    <row r="5" spans="1:12">
      <c r="A5" s="38" t="s">
        <v>327</v>
      </c>
      <c r="B5" s="39" t="s">
        <v>441</v>
      </c>
      <c r="C5" s="32"/>
      <c r="D5" s="32"/>
      <c r="E5" s="32"/>
      <c r="F5" s="32"/>
      <c r="G5" s="32"/>
      <c r="H5" s="33" t="s">
        <v>329</v>
      </c>
      <c r="I5" s="34"/>
      <c r="J5" s="43">
        <v>0</v>
      </c>
      <c r="K5" s="32"/>
      <c r="L5" s="32" t="s">
        <v>323</v>
      </c>
    </row>
    <row r="6" spans="1:12">
      <c r="A6" s="40"/>
      <c r="B6" s="32"/>
      <c r="C6" s="32"/>
      <c r="D6" s="32"/>
      <c r="E6" s="32"/>
      <c r="F6" s="32"/>
      <c r="G6" s="32"/>
      <c r="H6" s="33" t="s">
        <v>330</v>
      </c>
      <c r="I6" s="34"/>
      <c r="J6" s="43">
        <v>0</v>
      </c>
      <c r="K6" s="32"/>
      <c r="L6" s="32" t="s">
        <v>323</v>
      </c>
    </row>
    <row r="7" spans="1:12">
      <c r="A7" s="40"/>
      <c r="B7" s="32"/>
      <c r="C7" s="32"/>
      <c r="D7" s="32"/>
      <c r="E7" s="32"/>
      <c r="F7" s="32"/>
      <c r="G7" s="32"/>
      <c r="H7" s="33" t="s">
        <v>331</v>
      </c>
      <c r="I7" s="34"/>
      <c r="J7" s="43">
        <v>0</v>
      </c>
      <c r="K7" s="32"/>
      <c r="L7" s="32" t="s">
        <v>323</v>
      </c>
    </row>
    <row r="8" spans="1:12">
      <c r="A8" s="41"/>
      <c r="B8" s="32"/>
      <c r="C8" s="32"/>
      <c r="D8" s="32"/>
      <c r="E8" s="32"/>
      <c r="F8" s="32"/>
      <c r="G8" s="32"/>
      <c r="H8" s="33" t="s">
        <v>332</v>
      </c>
      <c r="I8" s="34"/>
      <c r="J8" s="43">
        <v>0</v>
      </c>
      <c r="K8" s="32"/>
      <c r="L8" s="32" t="s">
        <v>323</v>
      </c>
    </row>
    <row r="9" ht="36" spans="1:12">
      <c r="A9" s="42" t="s">
        <v>333</v>
      </c>
      <c r="B9" s="42" t="s">
        <v>334</v>
      </c>
      <c r="C9" s="42" t="s">
        <v>335</v>
      </c>
      <c r="D9" s="42"/>
      <c r="E9" s="42" t="s">
        <v>293</v>
      </c>
      <c r="F9" s="42" t="s">
        <v>294</v>
      </c>
      <c r="G9" s="42" t="s">
        <v>336</v>
      </c>
      <c r="H9" s="42" t="s">
        <v>337</v>
      </c>
      <c r="I9" s="42" t="s">
        <v>338</v>
      </c>
      <c r="J9" s="42"/>
      <c r="K9" s="42" t="s">
        <v>339</v>
      </c>
      <c r="L9" s="42"/>
    </row>
    <row r="10" spans="1:12">
      <c r="A10" s="32" t="s">
        <v>340</v>
      </c>
      <c r="B10" s="32" t="s">
        <v>341</v>
      </c>
      <c r="C10" s="32" t="s">
        <v>442</v>
      </c>
      <c r="D10" s="32"/>
      <c r="E10" s="34" t="s">
        <v>302</v>
      </c>
      <c r="F10" s="33" t="s">
        <v>443</v>
      </c>
      <c r="G10" s="33" t="s">
        <v>443</v>
      </c>
      <c r="H10" s="34" t="s">
        <v>373</v>
      </c>
      <c r="I10" s="33" t="s">
        <v>359</v>
      </c>
      <c r="J10" s="33"/>
      <c r="K10" s="33" t="s">
        <v>359</v>
      </c>
      <c r="L10" s="33"/>
    </row>
    <row r="11" spans="1:12">
      <c r="A11" s="32" t="s">
        <v>350</v>
      </c>
      <c r="B11" s="32" t="s">
        <v>366</v>
      </c>
      <c r="C11" s="32" t="s">
        <v>444</v>
      </c>
      <c r="D11" s="32"/>
      <c r="E11" s="34" t="s">
        <v>302</v>
      </c>
      <c r="F11" s="33" t="s">
        <v>375</v>
      </c>
      <c r="G11" s="33" t="s">
        <v>375</v>
      </c>
      <c r="H11" s="34" t="s">
        <v>301</v>
      </c>
      <c r="I11" s="33" t="s">
        <v>359</v>
      </c>
      <c r="J11" s="33"/>
      <c r="K11" s="33" t="s">
        <v>359</v>
      </c>
      <c r="L11" s="33"/>
    </row>
    <row r="12" spans="1:12">
      <c r="A12" s="32" t="s">
        <v>340</v>
      </c>
      <c r="B12" s="32" t="s">
        <v>341</v>
      </c>
      <c r="C12" s="32" t="s">
        <v>445</v>
      </c>
      <c r="D12" s="32"/>
      <c r="E12" s="34" t="s">
        <v>302</v>
      </c>
      <c r="F12" s="33" t="s">
        <v>344</v>
      </c>
      <c r="G12" s="33" t="s">
        <v>344</v>
      </c>
      <c r="H12" s="34" t="s">
        <v>446</v>
      </c>
      <c r="I12" s="33" t="s">
        <v>346</v>
      </c>
      <c r="J12" s="33"/>
      <c r="K12" s="33" t="s">
        <v>346</v>
      </c>
      <c r="L12" s="33"/>
    </row>
    <row r="13" spans="1:12">
      <c r="A13" s="32" t="s">
        <v>350</v>
      </c>
      <c r="B13" s="32" t="s">
        <v>366</v>
      </c>
      <c r="C13" s="32" t="s">
        <v>447</v>
      </c>
      <c r="D13" s="32"/>
      <c r="E13" s="34" t="s">
        <v>343</v>
      </c>
      <c r="F13" s="33" t="s">
        <v>344</v>
      </c>
      <c r="G13" s="33" t="s">
        <v>344</v>
      </c>
      <c r="H13" s="34" t="s">
        <v>446</v>
      </c>
      <c r="I13" s="33" t="s">
        <v>346</v>
      </c>
      <c r="J13" s="33"/>
      <c r="K13" s="33" t="s">
        <v>346</v>
      </c>
      <c r="L13" s="33"/>
    </row>
    <row r="14" ht="24" spans="1:12">
      <c r="A14" s="32" t="s">
        <v>388</v>
      </c>
      <c r="B14" s="32" t="s">
        <v>388</v>
      </c>
      <c r="C14" s="32" t="s">
        <v>311</v>
      </c>
      <c r="D14" s="32"/>
      <c r="E14" s="34" t="s">
        <v>302</v>
      </c>
      <c r="F14" s="33" t="s">
        <v>397</v>
      </c>
      <c r="G14" s="33" t="s">
        <v>397</v>
      </c>
      <c r="H14" s="34" t="s">
        <v>296</v>
      </c>
      <c r="I14" s="33" t="s">
        <v>346</v>
      </c>
      <c r="J14" s="33"/>
      <c r="K14" s="33" t="s">
        <v>346</v>
      </c>
      <c r="L14" s="33"/>
    </row>
  </sheetData>
  <mergeCells count="39">
    <mergeCell ref="A1:L1"/>
    <mergeCell ref="B2:C2"/>
    <mergeCell ref="E2:G2"/>
    <mergeCell ref="I2:L2"/>
    <mergeCell ref="B3:C3"/>
    <mergeCell ref="E3:G3"/>
    <mergeCell ref="I3:K3"/>
    <mergeCell ref="B4:C4"/>
    <mergeCell ref="E4:G4"/>
    <mergeCell ref="H4:I4"/>
    <mergeCell ref="J4:K4"/>
    <mergeCell ref="H5:I5"/>
    <mergeCell ref="J5:K5"/>
    <mergeCell ref="H6:I6"/>
    <mergeCell ref="J6:K6"/>
    <mergeCell ref="H7:I7"/>
    <mergeCell ref="J7:K7"/>
    <mergeCell ref="H8:I8"/>
    <mergeCell ref="J8:K8"/>
    <mergeCell ref="C9:D9"/>
    <mergeCell ref="I9:J9"/>
    <mergeCell ref="K9:L9"/>
    <mergeCell ref="C10:D10"/>
    <mergeCell ref="I10:J10"/>
    <mergeCell ref="K10:L10"/>
    <mergeCell ref="C11:D11"/>
    <mergeCell ref="I11:J11"/>
    <mergeCell ref="K11:L11"/>
    <mergeCell ref="C12:D12"/>
    <mergeCell ref="I12:J12"/>
    <mergeCell ref="K12:L12"/>
    <mergeCell ref="C13:D13"/>
    <mergeCell ref="I13:J13"/>
    <mergeCell ref="K13:L13"/>
    <mergeCell ref="C14:D14"/>
    <mergeCell ref="I14:J14"/>
    <mergeCell ref="K14:L14"/>
    <mergeCell ref="A5:A8"/>
    <mergeCell ref="B5:G8"/>
  </mergeCells>
  <pageMargins left="0.75" right="0.75" top="1" bottom="1" header="0.5" footer="0.5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A1" sqref="$A1:$XFD1048576"/>
    </sheetView>
  </sheetViews>
  <sheetFormatPr defaultColWidth="8.73148148148148" defaultRowHeight="14.4"/>
  <sheetData>
    <row r="1" ht="15.6" spans="1:14">
      <c r="A1" s="1" t="s">
        <v>448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313</v>
      </c>
      <c r="B2" s="3" t="s">
        <v>314</v>
      </c>
      <c r="C2" s="3"/>
      <c r="D2" s="2" t="s">
        <v>449</v>
      </c>
      <c r="E2" s="28" t="s">
        <v>450</v>
      </c>
      <c r="F2" s="29"/>
      <c r="G2" s="29"/>
      <c r="H2" s="30"/>
      <c r="I2" s="9" t="s">
        <v>317</v>
      </c>
      <c r="J2" s="9"/>
      <c r="K2" s="3" t="s">
        <v>421</v>
      </c>
      <c r="L2" s="3"/>
      <c r="M2" s="3"/>
      <c r="N2" s="3"/>
    </row>
    <row r="3" spans="1:14">
      <c r="A3" s="2" t="s">
        <v>319</v>
      </c>
      <c r="B3" s="3" t="s">
        <v>320</v>
      </c>
      <c r="C3" s="3"/>
      <c r="D3" s="2" t="s">
        <v>321</v>
      </c>
      <c r="E3" s="28"/>
      <c r="F3" s="29"/>
      <c r="G3" s="29"/>
      <c r="H3" s="30"/>
      <c r="I3" s="9" t="s">
        <v>322</v>
      </c>
      <c r="J3" s="9"/>
      <c r="K3" s="10" t="s">
        <v>451</v>
      </c>
      <c r="L3" s="11"/>
      <c r="M3" s="11"/>
      <c r="N3" s="11"/>
    </row>
    <row r="4" spans="1:14">
      <c r="A4" s="2" t="s">
        <v>452</v>
      </c>
      <c r="B4" s="3">
        <v>10</v>
      </c>
      <c r="C4" s="3"/>
      <c r="D4" s="2" t="s">
        <v>453</v>
      </c>
      <c r="E4" s="28"/>
      <c r="F4" s="29"/>
      <c r="G4" s="29"/>
      <c r="H4" s="30"/>
      <c r="I4" s="9" t="s">
        <v>454</v>
      </c>
      <c r="J4" s="9" t="s">
        <v>455</v>
      </c>
      <c r="K4" s="10" t="s">
        <v>451</v>
      </c>
      <c r="L4" s="11"/>
      <c r="M4" s="11"/>
      <c r="N4" s="11"/>
    </row>
    <row r="5" spans="1:14">
      <c r="A5" s="4" t="s">
        <v>456</v>
      </c>
      <c r="B5" s="5" t="s">
        <v>457</v>
      </c>
      <c r="C5" s="5"/>
      <c r="D5" s="5"/>
      <c r="E5" s="5"/>
      <c r="F5" s="5"/>
      <c r="G5" s="5"/>
      <c r="H5" s="5"/>
      <c r="I5" s="9" t="s">
        <v>329</v>
      </c>
      <c r="J5" s="9"/>
      <c r="K5" s="11">
        <v>0</v>
      </c>
      <c r="L5" s="11"/>
      <c r="M5" s="11"/>
      <c r="N5" s="11"/>
    </row>
    <row r="6" spans="1:14">
      <c r="A6" s="4"/>
      <c r="B6" s="5"/>
      <c r="C6" s="5"/>
      <c r="D6" s="5"/>
      <c r="E6" s="5"/>
      <c r="F6" s="5"/>
      <c r="G6" s="5"/>
      <c r="H6" s="5"/>
      <c r="I6" s="9" t="s">
        <v>330</v>
      </c>
      <c r="J6" s="9"/>
      <c r="K6" s="11" t="s">
        <v>458</v>
      </c>
      <c r="L6" s="11"/>
      <c r="M6" s="11"/>
      <c r="N6" s="11"/>
    </row>
    <row r="7" spans="1:14">
      <c r="A7" s="4"/>
      <c r="B7" s="5"/>
      <c r="C7" s="5"/>
      <c r="D7" s="5"/>
      <c r="E7" s="5"/>
      <c r="F7" s="5"/>
      <c r="G7" s="5"/>
      <c r="H7" s="5"/>
      <c r="I7" s="9" t="s">
        <v>331</v>
      </c>
      <c r="J7" s="9"/>
      <c r="K7" s="11" t="s">
        <v>458</v>
      </c>
      <c r="L7" s="11"/>
      <c r="M7" s="11"/>
      <c r="N7" s="11"/>
    </row>
    <row r="8" spans="1:14">
      <c r="A8" s="4"/>
      <c r="B8" s="5"/>
      <c r="C8" s="5"/>
      <c r="D8" s="5"/>
      <c r="E8" s="5"/>
      <c r="F8" s="5"/>
      <c r="G8" s="5"/>
      <c r="H8" s="5"/>
      <c r="I8" s="9" t="s">
        <v>332</v>
      </c>
      <c r="J8" s="9"/>
      <c r="K8" s="11" t="s">
        <v>458</v>
      </c>
      <c r="L8" s="11"/>
      <c r="M8" s="11"/>
      <c r="N8" s="11"/>
    </row>
    <row r="9" spans="1:14">
      <c r="A9" s="6" t="s">
        <v>333</v>
      </c>
      <c r="B9" s="6" t="s">
        <v>334</v>
      </c>
      <c r="C9" s="6" t="s">
        <v>335</v>
      </c>
      <c r="D9" s="6" t="s">
        <v>293</v>
      </c>
      <c r="E9" s="6" t="s">
        <v>294</v>
      </c>
      <c r="F9" s="6" t="s">
        <v>337</v>
      </c>
      <c r="G9" s="6" t="s">
        <v>338</v>
      </c>
      <c r="H9" s="12" t="s">
        <v>459</v>
      </c>
      <c r="I9" s="13"/>
      <c r="J9" s="13"/>
      <c r="K9" s="13"/>
      <c r="L9" s="13"/>
      <c r="M9" s="13"/>
      <c r="N9" s="14"/>
    </row>
    <row r="10" spans="1:14">
      <c r="A10" s="7" t="s">
        <v>340</v>
      </c>
      <c r="B10" s="8" t="s">
        <v>460</v>
      </c>
      <c r="C10" s="8" t="s">
        <v>423</v>
      </c>
      <c r="D10" s="7" t="s">
        <v>302</v>
      </c>
      <c r="E10" s="7" t="s">
        <v>424</v>
      </c>
      <c r="F10" s="7" t="s">
        <v>425</v>
      </c>
      <c r="G10" s="7" t="s">
        <v>354</v>
      </c>
      <c r="H10" s="15"/>
      <c r="I10" s="16"/>
      <c r="J10" s="16"/>
      <c r="K10" s="16"/>
      <c r="L10" s="16"/>
      <c r="M10" s="16"/>
      <c r="N10" s="17"/>
    </row>
    <row r="11" spans="1:14">
      <c r="A11" s="7" t="s">
        <v>340</v>
      </c>
      <c r="B11" s="8" t="s">
        <v>460</v>
      </c>
      <c r="C11" s="8" t="s">
        <v>461</v>
      </c>
      <c r="D11" s="7" t="s">
        <v>302</v>
      </c>
      <c r="E11" s="7" t="s">
        <v>462</v>
      </c>
      <c r="F11" s="7" t="s">
        <v>425</v>
      </c>
      <c r="G11" s="7" t="s">
        <v>346</v>
      </c>
      <c r="H11" s="18"/>
      <c r="I11" s="19"/>
      <c r="J11" s="19"/>
      <c r="K11" s="19"/>
      <c r="L11" s="19"/>
      <c r="M11" s="19"/>
      <c r="N11" s="20"/>
    </row>
    <row r="12" spans="1:14">
      <c r="A12" s="7" t="s">
        <v>340</v>
      </c>
      <c r="B12" s="8" t="s">
        <v>460</v>
      </c>
      <c r="C12" s="8" t="s">
        <v>463</v>
      </c>
      <c r="D12" s="7" t="s">
        <v>302</v>
      </c>
      <c r="E12" s="7" t="s">
        <v>464</v>
      </c>
      <c r="F12" s="7" t="s">
        <v>425</v>
      </c>
      <c r="G12" s="7" t="s">
        <v>346</v>
      </c>
      <c r="H12" s="18"/>
      <c r="I12" s="19"/>
      <c r="J12" s="19"/>
      <c r="K12" s="19"/>
      <c r="L12" s="19"/>
      <c r="M12" s="19"/>
      <c r="N12" s="20"/>
    </row>
    <row r="13" spans="1:14">
      <c r="A13" s="7" t="s">
        <v>350</v>
      </c>
      <c r="B13" s="8" t="s">
        <v>366</v>
      </c>
      <c r="C13" s="8" t="s">
        <v>426</v>
      </c>
      <c r="D13" s="7" t="s">
        <v>302</v>
      </c>
      <c r="E13" s="7" t="s">
        <v>375</v>
      </c>
      <c r="F13" s="7" t="s">
        <v>301</v>
      </c>
      <c r="G13" s="7" t="s">
        <v>395</v>
      </c>
      <c r="H13" s="18"/>
      <c r="I13" s="19"/>
      <c r="J13" s="19"/>
      <c r="K13" s="19"/>
      <c r="L13" s="19"/>
      <c r="M13" s="19"/>
      <c r="N13" s="20"/>
    </row>
    <row r="14" spans="1:14">
      <c r="A14" s="7" t="s">
        <v>388</v>
      </c>
      <c r="B14" s="8" t="s">
        <v>465</v>
      </c>
      <c r="C14" s="8" t="s">
        <v>311</v>
      </c>
      <c r="D14" s="7" t="s">
        <v>302</v>
      </c>
      <c r="E14" s="7" t="s">
        <v>389</v>
      </c>
      <c r="F14" s="7" t="s">
        <v>296</v>
      </c>
      <c r="G14" s="7" t="s">
        <v>346</v>
      </c>
      <c r="H14" s="21"/>
      <c r="I14" s="22"/>
      <c r="J14" s="22"/>
      <c r="K14" s="22"/>
      <c r="L14" s="22"/>
      <c r="M14" s="22"/>
      <c r="N14" s="23"/>
    </row>
  </sheetData>
  <mergeCells count="24">
    <mergeCell ref="A1:N1"/>
    <mergeCell ref="B2:C2"/>
    <mergeCell ref="E2:H2"/>
    <mergeCell ref="I2:J2"/>
    <mergeCell ref="K2:N2"/>
    <mergeCell ref="B3:C3"/>
    <mergeCell ref="E3:H3"/>
    <mergeCell ref="I3:J3"/>
    <mergeCell ref="K3:N3"/>
    <mergeCell ref="B4:C4"/>
    <mergeCell ref="E4:H4"/>
    <mergeCell ref="K4:N4"/>
    <mergeCell ref="I5:J5"/>
    <mergeCell ref="K5:N5"/>
    <mergeCell ref="I6:J6"/>
    <mergeCell ref="K6:N6"/>
    <mergeCell ref="I7:J7"/>
    <mergeCell ref="K7:N7"/>
    <mergeCell ref="I8:J8"/>
    <mergeCell ref="K8:N8"/>
    <mergeCell ref="H9:N9"/>
    <mergeCell ref="A5:A8"/>
    <mergeCell ref="B5:H8"/>
    <mergeCell ref="H10:N14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opLeftCell="D1" workbookViewId="0">
      <selection activeCell="A1" sqref="$A1:$XFD1048576"/>
    </sheetView>
  </sheetViews>
  <sheetFormatPr defaultColWidth="8.73148148148148" defaultRowHeight="14.4"/>
  <cols>
    <col min="3" max="3" width="19.7314814814815" customWidth="1"/>
    <col min="8" max="8" width="33.6388888888889" customWidth="1"/>
    <col min="9" max="9" width="7.36111111111111" customWidth="1"/>
    <col min="10" max="10" width="20" hidden="1" customWidth="1"/>
    <col min="11" max="11" width="19.2685185185185" customWidth="1"/>
    <col min="12" max="14" width="8.73148148148148" hidden="1" customWidth="1"/>
  </cols>
  <sheetData>
    <row r="1" ht="15.6" spans="1:14">
      <c r="A1" s="1" t="s">
        <v>448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313</v>
      </c>
      <c r="B2" s="3" t="s">
        <v>314</v>
      </c>
      <c r="C2" s="3"/>
      <c r="D2" s="2" t="s">
        <v>449</v>
      </c>
      <c r="E2" s="7"/>
      <c r="F2" s="8" t="s">
        <v>466</v>
      </c>
      <c r="G2" s="8"/>
      <c r="H2" s="8"/>
      <c r="I2" s="9" t="s">
        <v>317</v>
      </c>
      <c r="J2" s="9"/>
      <c r="K2" s="3" t="s">
        <v>440</v>
      </c>
      <c r="L2" s="3"/>
      <c r="M2" s="3"/>
      <c r="N2" s="3"/>
    </row>
    <row r="3" spans="1:14">
      <c r="A3" s="2" t="s">
        <v>319</v>
      </c>
      <c r="B3" s="3" t="s">
        <v>320</v>
      </c>
      <c r="C3" s="3"/>
      <c r="D3" s="2" t="s">
        <v>321</v>
      </c>
      <c r="E3" s="7"/>
      <c r="F3" s="8"/>
      <c r="G3" s="8"/>
      <c r="H3" s="8"/>
      <c r="I3" s="9" t="s">
        <v>322</v>
      </c>
      <c r="J3" s="9"/>
      <c r="K3" s="10" t="s">
        <v>467</v>
      </c>
      <c r="L3" s="11"/>
      <c r="M3" s="11"/>
      <c r="N3" s="11"/>
    </row>
    <row r="4" spans="1:14">
      <c r="A4" s="2" t="s">
        <v>452</v>
      </c>
      <c r="B4" s="3">
        <v>10</v>
      </c>
      <c r="C4" s="3"/>
      <c r="D4" s="2" t="s">
        <v>453</v>
      </c>
      <c r="E4" s="7"/>
      <c r="F4" s="8"/>
      <c r="G4" s="8"/>
      <c r="H4" s="8"/>
      <c r="I4" s="9" t="s">
        <v>454</v>
      </c>
      <c r="J4" s="9" t="s">
        <v>455</v>
      </c>
      <c r="K4" s="11" t="s">
        <v>467</v>
      </c>
      <c r="L4" s="11"/>
      <c r="M4" s="11"/>
      <c r="N4" s="11"/>
    </row>
    <row r="5" spans="1:14">
      <c r="A5" s="4" t="s">
        <v>456</v>
      </c>
      <c r="B5" s="5" t="s">
        <v>468</v>
      </c>
      <c r="C5" s="5"/>
      <c r="D5" s="5"/>
      <c r="E5" s="5"/>
      <c r="F5" s="5"/>
      <c r="G5" s="5"/>
      <c r="H5" s="5"/>
      <c r="I5" s="9" t="s">
        <v>329</v>
      </c>
      <c r="J5" s="9"/>
      <c r="K5" s="11" t="s">
        <v>458</v>
      </c>
      <c r="L5" s="11"/>
      <c r="M5" s="11"/>
      <c r="N5" s="11"/>
    </row>
    <row r="6" spans="1:14">
      <c r="A6" s="4"/>
      <c r="B6" s="5"/>
      <c r="C6" s="5"/>
      <c r="D6" s="5"/>
      <c r="E6" s="5"/>
      <c r="F6" s="5"/>
      <c r="G6" s="5"/>
      <c r="H6" s="5"/>
      <c r="I6" s="9" t="s">
        <v>330</v>
      </c>
      <c r="J6" s="9"/>
      <c r="K6" s="11" t="s">
        <v>458</v>
      </c>
      <c r="L6" s="11"/>
      <c r="M6" s="11"/>
      <c r="N6" s="11"/>
    </row>
    <row r="7" spans="1:14">
      <c r="A7" s="4"/>
      <c r="B7" s="5"/>
      <c r="C7" s="5"/>
      <c r="D7" s="5"/>
      <c r="E7" s="5"/>
      <c r="F7" s="5"/>
      <c r="G7" s="5"/>
      <c r="H7" s="5"/>
      <c r="I7" s="9" t="s">
        <v>331</v>
      </c>
      <c r="J7" s="9"/>
      <c r="K7" s="11" t="s">
        <v>458</v>
      </c>
      <c r="L7" s="11"/>
      <c r="M7" s="11"/>
      <c r="N7" s="11"/>
    </row>
    <row r="8" spans="1:14">
      <c r="A8" s="4"/>
      <c r="B8" s="5"/>
      <c r="C8" s="5"/>
      <c r="D8" s="5"/>
      <c r="E8" s="5"/>
      <c r="F8" s="5"/>
      <c r="G8" s="5"/>
      <c r="H8" s="5"/>
      <c r="I8" s="9" t="s">
        <v>332</v>
      </c>
      <c r="J8" s="9"/>
      <c r="K8" s="11" t="s">
        <v>458</v>
      </c>
      <c r="L8" s="11"/>
      <c r="M8" s="11"/>
      <c r="N8" s="11"/>
    </row>
    <row r="9" spans="1:14">
      <c r="A9" s="6" t="s">
        <v>333</v>
      </c>
      <c r="B9" s="6" t="s">
        <v>334</v>
      </c>
      <c r="C9" s="6" t="s">
        <v>335</v>
      </c>
      <c r="D9" s="6" t="s">
        <v>293</v>
      </c>
      <c r="E9" s="6" t="s">
        <v>294</v>
      </c>
      <c r="F9" s="6" t="s">
        <v>337</v>
      </c>
      <c r="G9" s="6" t="s">
        <v>338</v>
      </c>
      <c r="H9" s="6" t="s">
        <v>459</v>
      </c>
      <c r="I9" s="6"/>
      <c r="J9" s="6"/>
      <c r="K9" s="6"/>
      <c r="L9" s="6"/>
      <c r="M9" s="6"/>
      <c r="N9" s="6"/>
    </row>
    <row r="10" spans="1:14">
      <c r="A10" s="7" t="s">
        <v>340</v>
      </c>
      <c r="B10" s="8" t="s">
        <v>341</v>
      </c>
      <c r="C10" s="8" t="s">
        <v>469</v>
      </c>
      <c r="D10" s="7" t="s">
        <v>302</v>
      </c>
      <c r="E10" s="7" t="s">
        <v>470</v>
      </c>
      <c r="F10" s="7" t="s">
        <v>306</v>
      </c>
      <c r="G10" s="7" t="s">
        <v>354</v>
      </c>
      <c r="H10" s="8"/>
      <c r="I10" s="8"/>
      <c r="J10" s="8"/>
      <c r="K10" s="8"/>
      <c r="L10" s="8"/>
      <c r="M10" s="8"/>
      <c r="N10" s="8"/>
    </row>
    <row r="11" spans="1:14">
      <c r="A11" s="7" t="s">
        <v>340</v>
      </c>
      <c r="B11" s="8" t="s">
        <v>341</v>
      </c>
      <c r="C11" s="8" t="s">
        <v>471</v>
      </c>
      <c r="D11" s="7" t="s">
        <v>302</v>
      </c>
      <c r="E11" s="7" t="s">
        <v>383</v>
      </c>
      <c r="F11" s="7" t="s">
        <v>373</v>
      </c>
      <c r="G11" s="7" t="s">
        <v>354</v>
      </c>
      <c r="H11" s="8"/>
      <c r="I11" s="8"/>
      <c r="J11" s="8"/>
      <c r="K11" s="8"/>
      <c r="L11" s="8"/>
      <c r="M11" s="8"/>
      <c r="N11" s="8"/>
    </row>
    <row r="12" spans="1:14">
      <c r="A12" s="7" t="s">
        <v>340</v>
      </c>
      <c r="B12" s="8" t="s">
        <v>341</v>
      </c>
      <c r="C12" s="8" t="s">
        <v>472</v>
      </c>
      <c r="D12" s="7" t="s">
        <v>343</v>
      </c>
      <c r="E12" s="7" t="s">
        <v>344</v>
      </c>
      <c r="F12" s="7" t="s">
        <v>349</v>
      </c>
      <c r="G12" s="7" t="s">
        <v>346</v>
      </c>
      <c r="H12" s="8"/>
      <c r="I12" s="8"/>
      <c r="J12" s="8"/>
      <c r="K12" s="8"/>
      <c r="L12" s="8"/>
      <c r="M12" s="8"/>
      <c r="N12" s="8"/>
    </row>
    <row r="13" spans="1:14">
      <c r="A13" s="7" t="s">
        <v>350</v>
      </c>
      <c r="B13" s="8" t="s">
        <v>366</v>
      </c>
      <c r="C13" s="8" t="s">
        <v>444</v>
      </c>
      <c r="D13" s="7" t="s">
        <v>302</v>
      </c>
      <c r="E13" s="7" t="s">
        <v>354</v>
      </c>
      <c r="F13" s="7" t="s">
        <v>301</v>
      </c>
      <c r="G13" s="7" t="s">
        <v>354</v>
      </c>
      <c r="H13" s="8"/>
      <c r="I13" s="8"/>
      <c r="J13" s="8"/>
      <c r="K13" s="8"/>
      <c r="L13" s="8"/>
      <c r="M13" s="8"/>
      <c r="N13" s="8"/>
    </row>
    <row r="14" spans="1:14">
      <c r="A14" s="7" t="s">
        <v>350</v>
      </c>
      <c r="B14" s="8" t="s">
        <v>366</v>
      </c>
      <c r="C14" s="8" t="s">
        <v>473</v>
      </c>
      <c r="D14" s="7" t="s">
        <v>364</v>
      </c>
      <c r="E14" s="7" t="s">
        <v>474</v>
      </c>
      <c r="F14" s="7"/>
      <c r="G14" s="7" t="s">
        <v>346</v>
      </c>
      <c r="H14" s="8"/>
      <c r="I14" s="8"/>
      <c r="J14" s="8"/>
      <c r="K14" s="8"/>
      <c r="L14" s="8"/>
      <c r="M14" s="8"/>
      <c r="N14" s="8"/>
    </row>
    <row r="15" spans="1:14">
      <c r="A15" s="7" t="s">
        <v>388</v>
      </c>
      <c r="B15" s="8" t="s">
        <v>475</v>
      </c>
      <c r="C15" s="8" t="s">
        <v>311</v>
      </c>
      <c r="D15" s="7" t="s">
        <v>302</v>
      </c>
      <c r="E15" s="7" t="s">
        <v>476</v>
      </c>
      <c r="F15" s="7" t="s">
        <v>296</v>
      </c>
      <c r="G15" s="7" t="s">
        <v>346</v>
      </c>
      <c r="H15" s="8"/>
      <c r="I15" s="8"/>
      <c r="J15" s="8"/>
      <c r="K15" s="8"/>
      <c r="L15" s="8"/>
      <c r="M15" s="8"/>
      <c r="N15" s="8"/>
    </row>
  </sheetData>
  <mergeCells count="24">
    <mergeCell ref="A1:N1"/>
    <mergeCell ref="B2:C2"/>
    <mergeCell ref="F2:H2"/>
    <mergeCell ref="I2:J2"/>
    <mergeCell ref="K2:N2"/>
    <mergeCell ref="B3:C3"/>
    <mergeCell ref="F3:H3"/>
    <mergeCell ref="I3:J3"/>
    <mergeCell ref="K3:N3"/>
    <mergeCell ref="B4:C4"/>
    <mergeCell ref="F4:H4"/>
    <mergeCell ref="K4:N4"/>
    <mergeCell ref="I5:J5"/>
    <mergeCell ref="K5:N5"/>
    <mergeCell ref="I6:J6"/>
    <mergeCell ref="K6:N6"/>
    <mergeCell ref="I7:J7"/>
    <mergeCell ref="K7:N7"/>
    <mergeCell ref="I8:J8"/>
    <mergeCell ref="K8:N8"/>
    <mergeCell ref="H9:N9"/>
    <mergeCell ref="A5:A8"/>
    <mergeCell ref="B5:H8"/>
    <mergeCell ref="H10:N15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A1" sqref="$A1:$XFD1048576"/>
    </sheetView>
  </sheetViews>
  <sheetFormatPr defaultColWidth="8.73148148148148" defaultRowHeight="14.4"/>
  <sheetData>
    <row r="1" ht="15.6" spans="1:14">
      <c r="A1" s="1" t="s">
        <v>448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313</v>
      </c>
      <c r="B2" s="3" t="s">
        <v>314</v>
      </c>
      <c r="C2" s="3"/>
      <c r="D2" s="2" t="s">
        <v>449</v>
      </c>
      <c r="E2" s="7"/>
      <c r="F2" s="28" t="s">
        <v>477</v>
      </c>
      <c r="G2" s="29"/>
      <c r="H2" s="30"/>
      <c r="I2" s="9" t="s">
        <v>317</v>
      </c>
      <c r="J2" s="9"/>
      <c r="K2" s="3" t="s">
        <v>380</v>
      </c>
      <c r="L2" s="3"/>
      <c r="M2" s="3"/>
      <c r="N2" s="3"/>
    </row>
    <row r="3" spans="1:14">
      <c r="A3" s="2" t="s">
        <v>319</v>
      </c>
      <c r="B3" s="3" t="s">
        <v>320</v>
      </c>
      <c r="C3" s="3"/>
      <c r="D3" s="2" t="s">
        <v>321</v>
      </c>
      <c r="E3" s="7"/>
      <c r="F3" s="28"/>
      <c r="G3" s="29"/>
      <c r="H3" s="30"/>
      <c r="I3" s="9" t="s">
        <v>322</v>
      </c>
      <c r="J3" s="9"/>
      <c r="K3" s="10" t="s">
        <v>478</v>
      </c>
      <c r="L3" s="11"/>
      <c r="M3" s="11"/>
      <c r="N3" s="11"/>
    </row>
    <row r="4" spans="1:14">
      <c r="A4" s="2" t="s">
        <v>452</v>
      </c>
      <c r="B4" s="3">
        <v>10</v>
      </c>
      <c r="C4" s="3"/>
      <c r="D4" s="2" t="s">
        <v>453</v>
      </c>
      <c r="E4" s="7"/>
      <c r="F4" s="28"/>
      <c r="G4" s="29"/>
      <c r="H4" s="30"/>
      <c r="I4" s="9" t="s">
        <v>454</v>
      </c>
      <c r="J4" s="9" t="s">
        <v>455</v>
      </c>
      <c r="K4" s="11" t="s">
        <v>478</v>
      </c>
      <c r="L4" s="11"/>
      <c r="M4" s="11"/>
      <c r="N4" s="11"/>
    </row>
    <row r="5" spans="1:14">
      <c r="A5" s="4" t="s">
        <v>456</v>
      </c>
      <c r="B5" s="5" t="s">
        <v>479</v>
      </c>
      <c r="C5" s="5"/>
      <c r="D5" s="5"/>
      <c r="E5" s="5"/>
      <c r="F5" s="5"/>
      <c r="G5" s="5"/>
      <c r="H5" s="5"/>
      <c r="I5" s="9" t="s">
        <v>329</v>
      </c>
      <c r="J5" s="9"/>
      <c r="K5" s="11" t="s">
        <v>458</v>
      </c>
      <c r="L5" s="11"/>
      <c r="M5" s="11"/>
      <c r="N5" s="11"/>
    </row>
    <row r="6" spans="1:14">
      <c r="A6" s="4"/>
      <c r="B6" s="5"/>
      <c r="C6" s="5"/>
      <c r="D6" s="5"/>
      <c r="E6" s="5"/>
      <c r="F6" s="5"/>
      <c r="G6" s="5"/>
      <c r="H6" s="5"/>
      <c r="I6" s="9" t="s">
        <v>330</v>
      </c>
      <c r="J6" s="9"/>
      <c r="K6" s="11" t="s">
        <v>458</v>
      </c>
      <c r="L6" s="11"/>
      <c r="M6" s="11"/>
      <c r="N6" s="11"/>
    </row>
    <row r="7" spans="1:14">
      <c r="A7" s="4"/>
      <c r="B7" s="5"/>
      <c r="C7" s="5"/>
      <c r="D7" s="5"/>
      <c r="E7" s="5"/>
      <c r="F7" s="5"/>
      <c r="G7" s="5"/>
      <c r="H7" s="5"/>
      <c r="I7" s="9" t="s">
        <v>331</v>
      </c>
      <c r="J7" s="9"/>
      <c r="K7" s="11" t="s">
        <v>458</v>
      </c>
      <c r="L7" s="11"/>
      <c r="M7" s="11"/>
      <c r="N7" s="11"/>
    </row>
    <row r="8" spans="1:14">
      <c r="A8" s="4"/>
      <c r="B8" s="5"/>
      <c r="C8" s="5"/>
      <c r="D8" s="5"/>
      <c r="E8" s="5"/>
      <c r="F8" s="5"/>
      <c r="G8" s="5"/>
      <c r="H8" s="5"/>
      <c r="I8" s="9" t="s">
        <v>332</v>
      </c>
      <c r="J8" s="9"/>
      <c r="K8" s="11" t="s">
        <v>458</v>
      </c>
      <c r="L8" s="11"/>
      <c r="M8" s="11"/>
      <c r="N8" s="11"/>
    </row>
    <row r="9" spans="1:14">
      <c r="A9" s="6" t="s">
        <v>333</v>
      </c>
      <c r="B9" s="6" t="s">
        <v>334</v>
      </c>
      <c r="C9" s="6" t="s">
        <v>335</v>
      </c>
      <c r="D9" s="6" t="s">
        <v>293</v>
      </c>
      <c r="E9" s="6" t="s">
        <v>294</v>
      </c>
      <c r="F9" s="6" t="s">
        <v>337</v>
      </c>
      <c r="G9" s="6" t="s">
        <v>338</v>
      </c>
      <c r="H9" s="12" t="s">
        <v>459</v>
      </c>
      <c r="I9" s="13"/>
      <c r="J9" s="13"/>
      <c r="K9" s="13"/>
      <c r="L9" s="13"/>
      <c r="M9" s="13"/>
      <c r="N9" s="14"/>
    </row>
    <row r="10" spans="1:14">
      <c r="A10" s="7" t="s">
        <v>340</v>
      </c>
      <c r="B10" s="8" t="s">
        <v>460</v>
      </c>
      <c r="C10" s="8" t="s">
        <v>480</v>
      </c>
      <c r="D10" s="7" t="s">
        <v>343</v>
      </c>
      <c r="E10" s="7" t="s">
        <v>481</v>
      </c>
      <c r="F10" s="7" t="s">
        <v>296</v>
      </c>
      <c r="G10" s="7" t="s">
        <v>354</v>
      </c>
      <c r="H10" s="15"/>
      <c r="I10" s="16"/>
      <c r="J10" s="16"/>
      <c r="K10" s="16"/>
      <c r="L10" s="16"/>
      <c r="M10" s="16"/>
      <c r="N10" s="17"/>
    </row>
    <row r="11" spans="1:14">
      <c r="A11" s="7" t="s">
        <v>340</v>
      </c>
      <c r="B11" s="8" t="s">
        <v>341</v>
      </c>
      <c r="C11" s="8" t="s">
        <v>482</v>
      </c>
      <c r="D11" s="7" t="s">
        <v>302</v>
      </c>
      <c r="E11" s="7" t="s">
        <v>443</v>
      </c>
      <c r="F11" s="7" t="s">
        <v>349</v>
      </c>
      <c r="G11" s="7" t="s">
        <v>354</v>
      </c>
      <c r="H11" s="18"/>
      <c r="I11" s="19"/>
      <c r="J11" s="19"/>
      <c r="K11" s="19"/>
      <c r="L11" s="19"/>
      <c r="M11" s="19"/>
      <c r="N11" s="20"/>
    </row>
    <row r="12" spans="1:14">
      <c r="A12" s="7" t="s">
        <v>350</v>
      </c>
      <c r="B12" s="8" t="s">
        <v>366</v>
      </c>
      <c r="C12" s="8" t="s">
        <v>483</v>
      </c>
      <c r="D12" s="7" t="s">
        <v>302</v>
      </c>
      <c r="E12" s="7" t="s">
        <v>484</v>
      </c>
      <c r="F12" s="7" t="s">
        <v>310</v>
      </c>
      <c r="G12" s="7" t="s">
        <v>354</v>
      </c>
      <c r="H12" s="18"/>
      <c r="I12" s="19"/>
      <c r="J12" s="19"/>
      <c r="K12" s="19"/>
      <c r="L12" s="19"/>
      <c r="M12" s="19"/>
      <c r="N12" s="20"/>
    </row>
    <row r="13" spans="1:14">
      <c r="A13" s="7" t="s">
        <v>350</v>
      </c>
      <c r="B13" s="8" t="s">
        <v>366</v>
      </c>
      <c r="C13" s="8" t="s">
        <v>485</v>
      </c>
      <c r="D13" s="7" t="s">
        <v>302</v>
      </c>
      <c r="E13" s="7" t="s">
        <v>486</v>
      </c>
      <c r="F13" s="7" t="s">
        <v>419</v>
      </c>
      <c r="G13" s="7" t="s">
        <v>354</v>
      </c>
      <c r="H13" s="18"/>
      <c r="I13" s="19"/>
      <c r="J13" s="19"/>
      <c r="K13" s="19"/>
      <c r="L13" s="19"/>
      <c r="M13" s="19"/>
      <c r="N13" s="20"/>
    </row>
    <row r="14" spans="1:14">
      <c r="A14" s="7" t="s">
        <v>388</v>
      </c>
      <c r="B14" s="8" t="s">
        <v>465</v>
      </c>
      <c r="C14" s="8" t="s">
        <v>311</v>
      </c>
      <c r="D14" s="7" t="s">
        <v>302</v>
      </c>
      <c r="E14" s="7" t="s">
        <v>397</v>
      </c>
      <c r="F14" s="7" t="s">
        <v>296</v>
      </c>
      <c r="G14" s="7" t="s">
        <v>346</v>
      </c>
      <c r="H14" s="21"/>
      <c r="I14" s="22"/>
      <c r="J14" s="22"/>
      <c r="K14" s="22"/>
      <c r="L14" s="22"/>
      <c r="M14" s="22"/>
      <c r="N14" s="23"/>
    </row>
  </sheetData>
  <mergeCells count="24">
    <mergeCell ref="A1:N1"/>
    <mergeCell ref="B2:C2"/>
    <mergeCell ref="F2:H2"/>
    <mergeCell ref="I2:J2"/>
    <mergeCell ref="K2:N2"/>
    <mergeCell ref="B3:C3"/>
    <mergeCell ref="F3:H3"/>
    <mergeCell ref="I3:J3"/>
    <mergeCell ref="K3:N3"/>
    <mergeCell ref="B4:C4"/>
    <mergeCell ref="F4:H4"/>
    <mergeCell ref="K4:N4"/>
    <mergeCell ref="I5:J5"/>
    <mergeCell ref="K5:N5"/>
    <mergeCell ref="I6:J6"/>
    <mergeCell ref="K6:N6"/>
    <mergeCell ref="I7:J7"/>
    <mergeCell ref="K7:N7"/>
    <mergeCell ref="I8:J8"/>
    <mergeCell ref="K8:N8"/>
    <mergeCell ref="H9:N9"/>
    <mergeCell ref="A5:A8"/>
    <mergeCell ref="B5:H8"/>
    <mergeCell ref="H10:N14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$A1:$XFD1048576"/>
    </sheetView>
  </sheetViews>
  <sheetFormatPr defaultColWidth="8.73148148148148" defaultRowHeight="14.4"/>
  <cols>
    <col min="8" max="8" width="16.4537037037037" customWidth="1"/>
  </cols>
  <sheetData>
    <row r="1" ht="15.6" spans="1:14">
      <c r="A1" s="1" t="s">
        <v>448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313</v>
      </c>
      <c r="B2" s="3" t="s">
        <v>314</v>
      </c>
      <c r="C2" s="3"/>
      <c r="D2" s="2" t="s">
        <v>449</v>
      </c>
      <c r="E2" s="7"/>
      <c r="F2" s="28" t="s">
        <v>487</v>
      </c>
      <c r="G2" s="29"/>
      <c r="H2" s="30"/>
      <c r="I2" s="9" t="s">
        <v>317</v>
      </c>
      <c r="J2" s="9"/>
      <c r="K2" s="3" t="s">
        <v>431</v>
      </c>
      <c r="L2" s="3"/>
      <c r="M2" s="3"/>
      <c r="N2" s="3"/>
    </row>
    <row r="3" spans="1:14">
      <c r="A3" s="2" t="s">
        <v>319</v>
      </c>
      <c r="B3" s="3" t="s">
        <v>320</v>
      </c>
      <c r="C3" s="3"/>
      <c r="D3" s="2" t="s">
        <v>321</v>
      </c>
      <c r="E3" s="7"/>
      <c r="F3" s="28"/>
      <c r="G3" s="29"/>
      <c r="H3" s="30"/>
      <c r="I3" s="9" t="s">
        <v>322</v>
      </c>
      <c r="J3" s="9"/>
      <c r="K3" s="10" t="s">
        <v>488</v>
      </c>
      <c r="L3" s="11"/>
      <c r="M3" s="11"/>
      <c r="N3" s="11"/>
    </row>
    <row r="4" spans="1:14">
      <c r="A4" s="2" t="s">
        <v>452</v>
      </c>
      <c r="B4" s="3">
        <v>10</v>
      </c>
      <c r="C4" s="3"/>
      <c r="D4" s="2" t="s">
        <v>453</v>
      </c>
      <c r="E4" s="7"/>
      <c r="F4" s="28"/>
      <c r="G4" s="29"/>
      <c r="H4" s="30"/>
      <c r="I4" s="9" t="s">
        <v>454</v>
      </c>
      <c r="J4" s="9" t="s">
        <v>455</v>
      </c>
      <c r="K4" s="11" t="s">
        <v>488</v>
      </c>
      <c r="L4" s="11"/>
      <c r="M4" s="11"/>
      <c r="N4" s="11"/>
    </row>
    <row r="5" spans="1:14">
      <c r="A5" s="4" t="s">
        <v>456</v>
      </c>
      <c r="B5" s="5" t="s">
        <v>489</v>
      </c>
      <c r="C5" s="5"/>
      <c r="D5" s="5"/>
      <c r="E5" s="5"/>
      <c r="F5" s="5"/>
      <c r="G5" s="5"/>
      <c r="H5" s="5"/>
      <c r="I5" s="9" t="s">
        <v>329</v>
      </c>
      <c r="J5" s="9"/>
      <c r="K5" s="11" t="s">
        <v>458</v>
      </c>
      <c r="L5" s="11"/>
      <c r="M5" s="11"/>
      <c r="N5" s="11"/>
    </row>
    <row r="6" spans="1:14">
      <c r="A6" s="4"/>
      <c r="B6" s="5"/>
      <c r="C6" s="5"/>
      <c r="D6" s="5"/>
      <c r="E6" s="5"/>
      <c r="F6" s="5"/>
      <c r="G6" s="5"/>
      <c r="H6" s="5"/>
      <c r="I6" s="9" t="s">
        <v>330</v>
      </c>
      <c r="J6" s="9"/>
      <c r="K6" s="11" t="s">
        <v>458</v>
      </c>
      <c r="L6" s="11"/>
      <c r="M6" s="11"/>
      <c r="N6" s="11"/>
    </row>
    <row r="7" spans="1:14">
      <c r="A7" s="4"/>
      <c r="B7" s="5"/>
      <c r="C7" s="5"/>
      <c r="D7" s="5"/>
      <c r="E7" s="5"/>
      <c r="F7" s="5"/>
      <c r="G7" s="5"/>
      <c r="H7" s="5"/>
      <c r="I7" s="9" t="s">
        <v>331</v>
      </c>
      <c r="J7" s="9"/>
      <c r="K7" s="11" t="s">
        <v>458</v>
      </c>
      <c r="L7" s="11"/>
      <c r="M7" s="11"/>
      <c r="N7" s="11"/>
    </row>
    <row r="8" spans="1:14">
      <c r="A8" s="4"/>
      <c r="B8" s="5"/>
      <c r="C8" s="5"/>
      <c r="D8" s="5"/>
      <c r="E8" s="5"/>
      <c r="F8" s="5"/>
      <c r="G8" s="5"/>
      <c r="H8" s="5"/>
      <c r="I8" s="9" t="s">
        <v>332</v>
      </c>
      <c r="J8" s="9"/>
      <c r="K8" s="11" t="s">
        <v>458</v>
      </c>
      <c r="L8" s="11"/>
      <c r="M8" s="11"/>
      <c r="N8" s="11"/>
    </row>
    <row r="9" spans="1:14">
      <c r="A9" s="6" t="s">
        <v>333</v>
      </c>
      <c r="B9" s="6" t="s">
        <v>334</v>
      </c>
      <c r="C9" s="6" t="s">
        <v>335</v>
      </c>
      <c r="D9" s="6" t="s">
        <v>293</v>
      </c>
      <c r="E9" s="6" t="s">
        <v>294</v>
      </c>
      <c r="F9" s="6" t="s">
        <v>337</v>
      </c>
      <c r="G9" s="6" t="s">
        <v>338</v>
      </c>
      <c r="H9" s="12" t="s">
        <v>459</v>
      </c>
      <c r="I9" s="13"/>
      <c r="J9" s="13"/>
      <c r="K9" s="13"/>
      <c r="L9" s="13"/>
      <c r="M9" s="13"/>
      <c r="N9" s="14"/>
    </row>
    <row r="10" spans="1:14">
      <c r="A10" s="7" t="s">
        <v>340</v>
      </c>
      <c r="B10" s="8" t="s">
        <v>341</v>
      </c>
      <c r="C10" s="8" t="s">
        <v>433</v>
      </c>
      <c r="D10" s="7" t="s">
        <v>302</v>
      </c>
      <c r="E10" s="7" t="s">
        <v>346</v>
      </c>
      <c r="F10" s="7" t="s">
        <v>308</v>
      </c>
      <c r="G10" s="7" t="s">
        <v>395</v>
      </c>
      <c r="H10" s="15"/>
      <c r="I10" s="16"/>
      <c r="J10" s="16"/>
      <c r="K10" s="16"/>
      <c r="L10" s="16"/>
      <c r="M10" s="16"/>
      <c r="N10" s="17"/>
    </row>
    <row r="11" spans="1:14">
      <c r="A11" s="7" t="s">
        <v>350</v>
      </c>
      <c r="B11" s="8" t="s">
        <v>366</v>
      </c>
      <c r="C11" s="8" t="s">
        <v>434</v>
      </c>
      <c r="D11" s="7" t="s">
        <v>302</v>
      </c>
      <c r="E11" s="7" t="s">
        <v>490</v>
      </c>
      <c r="F11" s="7" t="s">
        <v>436</v>
      </c>
      <c r="G11" s="7" t="s">
        <v>346</v>
      </c>
      <c r="H11" s="18"/>
      <c r="I11" s="19"/>
      <c r="J11" s="19"/>
      <c r="K11" s="19"/>
      <c r="L11" s="19"/>
      <c r="M11" s="19"/>
      <c r="N11" s="20"/>
    </row>
    <row r="12" spans="1:14">
      <c r="A12" s="7" t="s">
        <v>350</v>
      </c>
      <c r="B12" s="8" t="s">
        <v>366</v>
      </c>
      <c r="C12" s="8" t="s">
        <v>437</v>
      </c>
      <c r="D12" s="7" t="s">
        <v>302</v>
      </c>
      <c r="E12" s="7" t="s">
        <v>491</v>
      </c>
      <c r="F12" s="7" t="s">
        <v>306</v>
      </c>
      <c r="G12" s="7" t="s">
        <v>359</v>
      </c>
      <c r="H12" s="18"/>
      <c r="I12" s="19"/>
      <c r="J12" s="19"/>
      <c r="K12" s="19"/>
      <c r="L12" s="19"/>
      <c r="M12" s="19"/>
      <c r="N12" s="20"/>
    </row>
    <row r="13" spans="1:14">
      <c r="A13" s="7" t="s">
        <v>388</v>
      </c>
      <c r="B13" s="8" t="s">
        <v>388</v>
      </c>
      <c r="C13" s="8" t="s">
        <v>311</v>
      </c>
      <c r="D13" s="7" t="s">
        <v>302</v>
      </c>
      <c r="E13" s="7" t="s">
        <v>389</v>
      </c>
      <c r="F13" s="7" t="s">
        <v>296</v>
      </c>
      <c r="G13" s="7" t="s">
        <v>346</v>
      </c>
      <c r="H13" s="21"/>
      <c r="I13" s="22"/>
      <c r="J13" s="22"/>
      <c r="K13" s="22"/>
      <c r="L13" s="22"/>
      <c r="M13" s="22"/>
      <c r="N13" s="23"/>
    </row>
  </sheetData>
  <mergeCells count="24">
    <mergeCell ref="A1:N1"/>
    <mergeCell ref="B2:C2"/>
    <mergeCell ref="F2:H2"/>
    <mergeCell ref="I2:J2"/>
    <mergeCell ref="K2:N2"/>
    <mergeCell ref="B3:C3"/>
    <mergeCell ref="F3:H3"/>
    <mergeCell ref="I3:J3"/>
    <mergeCell ref="K3:N3"/>
    <mergeCell ref="B4:C4"/>
    <mergeCell ref="F4:H4"/>
    <mergeCell ref="K4:N4"/>
    <mergeCell ref="I5:J5"/>
    <mergeCell ref="K5:N5"/>
    <mergeCell ref="I6:J6"/>
    <mergeCell ref="K6:N6"/>
    <mergeCell ref="I7:J7"/>
    <mergeCell ref="K7:N7"/>
    <mergeCell ref="I8:J8"/>
    <mergeCell ref="K8:N8"/>
    <mergeCell ref="H9:N9"/>
    <mergeCell ref="A5:A8"/>
    <mergeCell ref="B5:H8"/>
    <mergeCell ref="H10:N13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A1" sqref="$A1:$XFD1048576"/>
    </sheetView>
  </sheetViews>
  <sheetFormatPr defaultColWidth="8.73148148148148" defaultRowHeight="14.4"/>
  <sheetData>
    <row r="1" ht="15.6" spans="1:15">
      <c r="A1" s="1" t="s">
        <v>448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313</v>
      </c>
      <c r="B2" s="3" t="s">
        <v>314</v>
      </c>
      <c r="C2" s="3"/>
      <c r="D2" s="2" t="s">
        <v>449</v>
      </c>
      <c r="E2" s="3" t="s">
        <v>492</v>
      </c>
      <c r="F2" s="3"/>
      <c r="G2" s="3"/>
      <c r="H2" s="3"/>
      <c r="I2" s="3"/>
      <c r="J2" s="9" t="s">
        <v>317</v>
      </c>
      <c r="K2" s="9"/>
      <c r="L2" s="3" t="s">
        <v>493</v>
      </c>
      <c r="M2" s="3"/>
      <c r="N2" s="3"/>
      <c r="O2" s="3"/>
    </row>
    <row r="3" spans="1:15">
      <c r="A3" s="2" t="s">
        <v>319</v>
      </c>
      <c r="B3" s="3" t="s">
        <v>320</v>
      </c>
      <c r="C3" s="3"/>
      <c r="D3" s="2" t="s">
        <v>321</v>
      </c>
      <c r="E3" s="3"/>
      <c r="F3" s="3"/>
      <c r="G3" s="3"/>
      <c r="H3" s="3"/>
      <c r="I3" s="3"/>
      <c r="J3" s="9" t="s">
        <v>322</v>
      </c>
      <c r="K3" s="9"/>
      <c r="L3" s="10" t="s">
        <v>494</v>
      </c>
      <c r="M3" s="11"/>
      <c r="N3" s="11"/>
      <c r="O3" s="11"/>
    </row>
    <row r="4" spans="1:15">
      <c r="A4" s="2" t="s">
        <v>452</v>
      </c>
      <c r="B4" s="3">
        <v>10</v>
      </c>
      <c r="C4" s="3"/>
      <c r="D4" s="2" t="s">
        <v>453</v>
      </c>
      <c r="E4" s="3"/>
      <c r="F4" s="3"/>
      <c r="G4" s="3"/>
      <c r="H4" s="3"/>
      <c r="I4" s="3"/>
      <c r="J4" s="9" t="s">
        <v>454</v>
      </c>
      <c r="K4" s="9" t="s">
        <v>455</v>
      </c>
      <c r="L4" s="11" t="s">
        <v>494</v>
      </c>
      <c r="M4" s="11"/>
      <c r="N4" s="11"/>
      <c r="O4" s="11"/>
    </row>
    <row r="5" spans="1:15">
      <c r="A5" s="4" t="s">
        <v>456</v>
      </c>
      <c r="B5" s="5" t="s">
        <v>495</v>
      </c>
      <c r="C5" s="5"/>
      <c r="D5" s="5"/>
      <c r="E5" s="5"/>
      <c r="F5" s="5"/>
      <c r="G5" s="5"/>
      <c r="H5" s="5"/>
      <c r="I5" s="5"/>
      <c r="J5" s="9" t="s">
        <v>329</v>
      </c>
      <c r="K5" s="9"/>
      <c r="L5" s="11" t="s">
        <v>458</v>
      </c>
      <c r="M5" s="11"/>
      <c r="N5" s="11"/>
      <c r="O5" s="11"/>
    </row>
    <row r="6" spans="1:15">
      <c r="A6" s="4"/>
      <c r="B6" s="5"/>
      <c r="C6" s="5"/>
      <c r="D6" s="5"/>
      <c r="E6" s="5"/>
      <c r="F6" s="5"/>
      <c r="G6" s="5"/>
      <c r="H6" s="5"/>
      <c r="I6" s="5"/>
      <c r="J6" s="9" t="s">
        <v>330</v>
      </c>
      <c r="K6" s="9"/>
      <c r="L6" s="11" t="s">
        <v>458</v>
      </c>
      <c r="M6" s="11"/>
      <c r="N6" s="11"/>
      <c r="O6" s="11"/>
    </row>
    <row r="7" spans="1:15">
      <c r="A7" s="4"/>
      <c r="B7" s="5"/>
      <c r="C7" s="5"/>
      <c r="D7" s="5"/>
      <c r="E7" s="5"/>
      <c r="F7" s="5"/>
      <c r="G7" s="5"/>
      <c r="H7" s="5"/>
      <c r="I7" s="5"/>
      <c r="J7" s="9" t="s">
        <v>331</v>
      </c>
      <c r="K7" s="9"/>
      <c r="L7" s="11" t="s">
        <v>458</v>
      </c>
      <c r="M7" s="11"/>
      <c r="N7" s="11"/>
      <c r="O7" s="11"/>
    </row>
    <row r="8" spans="1:15">
      <c r="A8" s="4"/>
      <c r="B8" s="5"/>
      <c r="C8" s="5"/>
      <c r="D8" s="5"/>
      <c r="E8" s="5"/>
      <c r="F8" s="5"/>
      <c r="G8" s="5"/>
      <c r="H8" s="5"/>
      <c r="I8" s="5"/>
      <c r="J8" s="9" t="s">
        <v>332</v>
      </c>
      <c r="K8" s="9"/>
      <c r="L8" s="11" t="s">
        <v>458</v>
      </c>
      <c r="M8" s="11"/>
      <c r="N8" s="11"/>
      <c r="O8" s="11"/>
    </row>
    <row r="9" spans="1:15">
      <c r="A9" s="6" t="s">
        <v>333</v>
      </c>
      <c r="B9" s="6" t="s">
        <v>334</v>
      </c>
      <c r="C9" s="6" t="s">
        <v>335</v>
      </c>
      <c r="D9" s="6" t="s">
        <v>293</v>
      </c>
      <c r="E9" s="6" t="s">
        <v>496</v>
      </c>
      <c r="F9" s="6" t="s">
        <v>294</v>
      </c>
      <c r="G9" s="6" t="s">
        <v>337</v>
      </c>
      <c r="H9" s="6" t="s">
        <v>338</v>
      </c>
      <c r="I9" s="12" t="s">
        <v>459</v>
      </c>
      <c r="J9" s="13"/>
      <c r="K9" s="13"/>
      <c r="L9" s="13"/>
      <c r="M9" s="13"/>
      <c r="N9" s="13"/>
      <c r="O9" s="14"/>
    </row>
    <row r="10" spans="1:15">
      <c r="A10" s="7" t="s">
        <v>340</v>
      </c>
      <c r="B10" s="8" t="s">
        <v>341</v>
      </c>
      <c r="C10" s="8" t="s">
        <v>497</v>
      </c>
      <c r="D10" s="7" t="s">
        <v>302</v>
      </c>
      <c r="E10" s="7"/>
      <c r="F10" s="7" t="s">
        <v>375</v>
      </c>
      <c r="G10" s="7" t="s">
        <v>296</v>
      </c>
      <c r="H10" s="7" t="s">
        <v>395</v>
      </c>
      <c r="I10" s="15"/>
      <c r="J10" s="16"/>
      <c r="K10" s="16"/>
      <c r="L10" s="16"/>
      <c r="M10" s="16"/>
      <c r="N10" s="16"/>
      <c r="O10" s="17"/>
    </row>
    <row r="11" spans="1:15">
      <c r="A11" s="7" t="s">
        <v>340</v>
      </c>
      <c r="B11" s="8" t="s">
        <v>341</v>
      </c>
      <c r="C11" s="8" t="s">
        <v>498</v>
      </c>
      <c r="D11" s="7" t="s">
        <v>302</v>
      </c>
      <c r="E11" s="7"/>
      <c r="F11" s="7" t="s">
        <v>470</v>
      </c>
      <c r="G11" s="7" t="s">
        <v>416</v>
      </c>
      <c r="H11" s="7" t="s">
        <v>346</v>
      </c>
      <c r="I11" s="18"/>
      <c r="J11" s="19"/>
      <c r="K11" s="19"/>
      <c r="L11" s="19"/>
      <c r="M11" s="19"/>
      <c r="N11" s="19"/>
      <c r="O11" s="20"/>
    </row>
    <row r="12" spans="1:15">
      <c r="A12" s="7" t="s">
        <v>350</v>
      </c>
      <c r="B12" s="8" t="s">
        <v>366</v>
      </c>
      <c r="C12" s="8" t="s">
        <v>499</v>
      </c>
      <c r="D12" s="7" t="s">
        <v>302</v>
      </c>
      <c r="E12" s="7"/>
      <c r="F12" s="7" t="s">
        <v>500</v>
      </c>
      <c r="G12" s="7" t="s">
        <v>301</v>
      </c>
      <c r="H12" s="7" t="s">
        <v>395</v>
      </c>
      <c r="I12" s="21"/>
      <c r="J12" s="22"/>
      <c r="K12" s="22"/>
      <c r="L12" s="22"/>
      <c r="M12" s="22"/>
      <c r="N12" s="22"/>
      <c r="O12" s="23"/>
    </row>
  </sheetData>
  <mergeCells count="24">
    <mergeCell ref="A1:O1"/>
    <mergeCell ref="B2:C2"/>
    <mergeCell ref="E2:I2"/>
    <mergeCell ref="J2:K2"/>
    <mergeCell ref="L2:O2"/>
    <mergeCell ref="B3:C3"/>
    <mergeCell ref="E3:I3"/>
    <mergeCell ref="J3:K3"/>
    <mergeCell ref="L3:O3"/>
    <mergeCell ref="B4:C4"/>
    <mergeCell ref="E4:I4"/>
    <mergeCell ref="L4:O4"/>
    <mergeCell ref="J5:K5"/>
    <mergeCell ref="L5:O5"/>
    <mergeCell ref="J6:K6"/>
    <mergeCell ref="L6:O6"/>
    <mergeCell ref="J7:K7"/>
    <mergeCell ref="L7:O7"/>
    <mergeCell ref="J8:K8"/>
    <mergeCell ref="L8:O8"/>
    <mergeCell ref="I9:O9"/>
    <mergeCell ref="A5:A8"/>
    <mergeCell ref="B5:I8"/>
    <mergeCell ref="I10:O12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workbookViewId="0">
      <selection activeCell="A1" sqref="$A1:$XFD1048576"/>
    </sheetView>
  </sheetViews>
  <sheetFormatPr defaultColWidth="8.73148148148148" defaultRowHeight="14.4"/>
  <sheetData>
    <row r="1" ht="15.6" spans="1:15">
      <c r="A1" s="1" t="s">
        <v>448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313</v>
      </c>
      <c r="B2" s="3" t="s">
        <v>314</v>
      </c>
      <c r="C2" s="3"/>
      <c r="D2" s="2" t="s">
        <v>449</v>
      </c>
      <c r="E2" s="3" t="s">
        <v>501</v>
      </c>
      <c r="F2" s="3"/>
      <c r="G2" s="3"/>
      <c r="H2" s="3"/>
      <c r="I2" s="3"/>
      <c r="J2" s="9" t="s">
        <v>317</v>
      </c>
      <c r="K2" s="9"/>
      <c r="L2" s="3" t="s">
        <v>502</v>
      </c>
      <c r="M2" s="3"/>
      <c r="N2" s="3"/>
      <c r="O2" s="3"/>
    </row>
    <row r="3" spans="1:15">
      <c r="A3" s="2" t="s">
        <v>319</v>
      </c>
      <c r="B3" s="3" t="s">
        <v>320</v>
      </c>
      <c r="C3" s="3"/>
      <c r="D3" s="2" t="s">
        <v>321</v>
      </c>
      <c r="E3" s="3"/>
      <c r="F3" s="3"/>
      <c r="G3" s="3"/>
      <c r="H3" s="3"/>
      <c r="I3" s="3"/>
      <c r="J3" s="9" t="s">
        <v>322</v>
      </c>
      <c r="K3" s="9"/>
      <c r="L3" s="10" t="s">
        <v>503</v>
      </c>
      <c r="M3" s="11"/>
      <c r="N3" s="11"/>
      <c r="O3" s="11"/>
    </row>
    <row r="4" spans="1:15">
      <c r="A4" s="2" t="s">
        <v>452</v>
      </c>
      <c r="B4" s="3">
        <v>10</v>
      </c>
      <c r="C4" s="3"/>
      <c r="D4" s="2" t="s">
        <v>453</v>
      </c>
      <c r="E4" s="3"/>
      <c r="F4" s="3"/>
      <c r="G4" s="3"/>
      <c r="H4" s="3"/>
      <c r="I4" s="3"/>
      <c r="J4" s="9" t="s">
        <v>454</v>
      </c>
      <c r="K4" s="9" t="s">
        <v>455</v>
      </c>
      <c r="L4" s="10" t="s">
        <v>503</v>
      </c>
      <c r="M4" s="11"/>
      <c r="N4" s="11"/>
      <c r="O4" s="11"/>
    </row>
    <row r="5" spans="1:15">
      <c r="A5" s="4" t="s">
        <v>456</v>
      </c>
      <c r="B5" s="5" t="s">
        <v>504</v>
      </c>
      <c r="C5" s="5"/>
      <c r="D5" s="5"/>
      <c r="E5" s="5"/>
      <c r="F5" s="5"/>
      <c r="G5" s="5"/>
      <c r="H5" s="5"/>
      <c r="I5" s="5"/>
      <c r="J5" s="9" t="s">
        <v>329</v>
      </c>
      <c r="K5" s="9"/>
      <c r="L5" s="11" t="s">
        <v>458</v>
      </c>
      <c r="M5" s="11"/>
      <c r="N5" s="11"/>
      <c r="O5" s="11"/>
    </row>
    <row r="6" spans="1:15">
      <c r="A6" s="4"/>
      <c r="B6" s="5"/>
      <c r="C6" s="5"/>
      <c r="D6" s="5"/>
      <c r="E6" s="5"/>
      <c r="F6" s="5"/>
      <c r="G6" s="5"/>
      <c r="H6" s="5"/>
      <c r="I6" s="5"/>
      <c r="J6" s="9" t="s">
        <v>330</v>
      </c>
      <c r="K6" s="9"/>
      <c r="L6" s="11" t="s">
        <v>458</v>
      </c>
      <c r="M6" s="11"/>
      <c r="N6" s="11"/>
      <c r="O6" s="11"/>
    </row>
    <row r="7" spans="1:15">
      <c r="A7" s="4"/>
      <c r="B7" s="5"/>
      <c r="C7" s="5"/>
      <c r="D7" s="5"/>
      <c r="E7" s="5"/>
      <c r="F7" s="5"/>
      <c r="G7" s="5"/>
      <c r="H7" s="5"/>
      <c r="I7" s="5"/>
      <c r="J7" s="9" t="s">
        <v>331</v>
      </c>
      <c r="K7" s="9"/>
      <c r="L7" s="11" t="s">
        <v>458</v>
      </c>
      <c r="M7" s="11"/>
      <c r="N7" s="11"/>
      <c r="O7" s="11"/>
    </row>
    <row r="8" spans="1:15">
      <c r="A8" s="4"/>
      <c r="B8" s="5"/>
      <c r="C8" s="5"/>
      <c r="D8" s="5"/>
      <c r="E8" s="5"/>
      <c r="F8" s="5"/>
      <c r="G8" s="5"/>
      <c r="H8" s="5"/>
      <c r="I8" s="5"/>
      <c r="J8" s="9" t="s">
        <v>332</v>
      </c>
      <c r="K8" s="9"/>
      <c r="L8" s="11" t="s">
        <v>458</v>
      </c>
      <c r="M8" s="11"/>
      <c r="N8" s="11"/>
      <c r="O8" s="11"/>
    </row>
    <row r="9" spans="1:15">
      <c r="A9" s="6" t="s">
        <v>333</v>
      </c>
      <c r="B9" s="6" t="s">
        <v>334</v>
      </c>
      <c r="C9" s="6" t="s">
        <v>335</v>
      </c>
      <c r="D9" s="6" t="s">
        <v>293</v>
      </c>
      <c r="E9" s="6" t="s">
        <v>496</v>
      </c>
      <c r="F9" s="6" t="s">
        <v>294</v>
      </c>
      <c r="G9" s="6" t="s">
        <v>337</v>
      </c>
      <c r="H9" s="6" t="s">
        <v>338</v>
      </c>
      <c r="I9" s="12" t="s">
        <v>459</v>
      </c>
      <c r="J9" s="13"/>
      <c r="K9" s="13"/>
      <c r="L9" s="13"/>
      <c r="M9" s="13"/>
      <c r="N9" s="13"/>
      <c r="O9" s="14"/>
    </row>
    <row r="10" spans="1:15">
      <c r="A10" s="7" t="s">
        <v>350</v>
      </c>
      <c r="B10" s="8" t="s">
        <v>366</v>
      </c>
      <c r="C10" s="8" t="s">
        <v>426</v>
      </c>
      <c r="D10" s="7" t="s">
        <v>302</v>
      </c>
      <c r="E10" s="7"/>
      <c r="F10" s="7" t="s">
        <v>505</v>
      </c>
      <c r="G10" s="7" t="s">
        <v>419</v>
      </c>
      <c r="H10" s="7" t="s">
        <v>359</v>
      </c>
      <c r="I10" s="15"/>
      <c r="J10" s="16"/>
      <c r="K10" s="16"/>
      <c r="L10" s="16"/>
      <c r="M10" s="16"/>
      <c r="N10" s="16"/>
      <c r="O10" s="17"/>
    </row>
    <row r="11" spans="1:15">
      <c r="A11" s="7" t="s">
        <v>340</v>
      </c>
      <c r="B11" s="8" t="s">
        <v>341</v>
      </c>
      <c r="C11" s="8" t="s">
        <v>506</v>
      </c>
      <c r="D11" s="7" t="s">
        <v>302</v>
      </c>
      <c r="E11" s="7"/>
      <c r="F11" s="7" t="s">
        <v>359</v>
      </c>
      <c r="G11" s="7" t="s">
        <v>349</v>
      </c>
      <c r="H11" s="7" t="s">
        <v>507</v>
      </c>
      <c r="I11" s="18"/>
      <c r="J11" s="19"/>
      <c r="K11" s="19"/>
      <c r="L11" s="19"/>
      <c r="M11" s="19"/>
      <c r="N11" s="19"/>
      <c r="O11" s="20"/>
    </row>
    <row r="12" spans="1:15">
      <c r="A12" s="7" t="s">
        <v>340</v>
      </c>
      <c r="B12" s="8" t="s">
        <v>341</v>
      </c>
      <c r="C12" s="8" t="s">
        <v>508</v>
      </c>
      <c r="D12" s="7" t="s">
        <v>343</v>
      </c>
      <c r="E12" s="7"/>
      <c r="F12" s="7" t="s">
        <v>344</v>
      </c>
      <c r="G12" s="7" t="s">
        <v>349</v>
      </c>
      <c r="H12" s="7" t="s">
        <v>507</v>
      </c>
      <c r="I12" s="18"/>
      <c r="J12" s="19"/>
      <c r="K12" s="19"/>
      <c r="L12" s="19"/>
      <c r="M12" s="19"/>
      <c r="N12" s="19"/>
      <c r="O12" s="20"/>
    </row>
    <row r="13" spans="1:15">
      <c r="A13" s="7" t="s">
        <v>388</v>
      </c>
      <c r="B13" s="8" t="s">
        <v>465</v>
      </c>
      <c r="C13" s="8" t="s">
        <v>311</v>
      </c>
      <c r="D13" s="7" t="s">
        <v>302</v>
      </c>
      <c r="E13" s="7"/>
      <c r="F13" s="7" t="s">
        <v>389</v>
      </c>
      <c r="G13" s="7" t="s">
        <v>296</v>
      </c>
      <c r="H13" s="7" t="s">
        <v>346</v>
      </c>
      <c r="I13" s="21"/>
      <c r="J13" s="22"/>
      <c r="K13" s="22"/>
      <c r="L13" s="22"/>
      <c r="M13" s="22"/>
      <c r="N13" s="22"/>
      <c r="O13" s="23"/>
    </row>
  </sheetData>
  <mergeCells count="24">
    <mergeCell ref="A1:O1"/>
    <mergeCell ref="B2:C2"/>
    <mergeCell ref="E2:I2"/>
    <mergeCell ref="J2:K2"/>
    <mergeCell ref="L2:O2"/>
    <mergeCell ref="B3:C3"/>
    <mergeCell ref="E3:I3"/>
    <mergeCell ref="J3:K3"/>
    <mergeCell ref="L3:O3"/>
    <mergeCell ref="B4:C4"/>
    <mergeCell ref="E4:I4"/>
    <mergeCell ref="L4:O4"/>
    <mergeCell ref="J5:K5"/>
    <mergeCell ref="L5:O5"/>
    <mergeCell ref="J6:K6"/>
    <mergeCell ref="L6:O6"/>
    <mergeCell ref="J7:K7"/>
    <mergeCell ref="L7:O7"/>
    <mergeCell ref="J8:K8"/>
    <mergeCell ref="L8:O8"/>
    <mergeCell ref="I9:O9"/>
    <mergeCell ref="A5:A8"/>
    <mergeCell ref="B5:I8"/>
    <mergeCell ref="I10:O13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workbookViewId="0">
      <selection activeCell="J24" sqref="J24"/>
    </sheetView>
  </sheetViews>
  <sheetFormatPr defaultColWidth="8.73148148148148" defaultRowHeight="14.4"/>
  <sheetData>
    <row r="1" ht="15.6" spans="1:15">
      <c r="A1" s="1" t="s">
        <v>448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313</v>
      </c>
      <c r="B2" s="3" t="s">
        <v>314</v>
      </c>
      <c r="C2" s="3"/>
      <c r="D2" s="2" t="s">
        <v>449</v>
      </c>
      <c r="E2" s="3" t="s">
        <v>509</v>
      </c>
      <c r="F2" s="3"/>
      <c r="G2" s="3"/>
      <c r="H2" s="3"/>
      <c r="I2" s="3"/>
      <c r="J2" s="9" t="s">
        <v>317</v>
      </c>
      <c r="K2" s="9"/>
      <c r="L2" s="3" t="s">
        <v>380</v>
      </c>
      <c r="M2" s="3"/>
      <c r="N2" s="3"/>
      <c r="O2" s="3"/>
    </row>
    <row r="3" spans="1:15">
      <c r="A3" s="2" t="s">
        <v>319</v>
      </c>
      <c r="B3" s="3" t="s">
        <v>320</v>
      </c>
      <c r="C3" s="3"/>
      <c r="D3" s="2" t="s">
        <v>321</v>
      </c>
      <c r="E3" s="3"/>
      <c r="F3" s="3"/>
      <c r="G3" s="3"/>
      <c r="H3" s="3"/>
      <c r="I3" s="3"/>
      <c r="J3" s="9" t="s">
        <v>322</v>
      </c>
      <c r="K3" s="9"/>
      <c r="L3" s="24">
        <v>22.61</v>
      </c>
      <c r="M3" s="25" t="s">
        <v>323</v>
      </c>
      <c r="N3" s="26"/>
      <c r="O3" s="27"/>
    </row>
    <row r="4" spans="1:15">
      <c r="A4" s="2" t="s">
        <v>452</v>
      </c>
      <c r="B4" s="3">
        <v>10</v>
      </c>
      <c r="C4" s="3"/>
      <c r="D4" s="2" t="s">
        <v>453</v>
      </c>
      <c r="E4" s="3"/>
      <c r="F4" s="3"/>
      <c r="G4" s="3"/>
      <c r="H4" s="3"/>
      <c r="I4" s="3"/>
      <c r="J4" s="9" t="s">
        <v>454</v>
      </c>
      <c r="K4" s="9" t="s">
        <v>455</v>
      </c>
      <c r="L4" s="7">
        <v>22.61</v>
      </c>
      <c r="M4" s="28" t="s">
        <v>323</v>
      </c>
      <c r="N4" s="29"/>
      <c r="O4" s="30"/>
    </row>
    <row r="5" spans="1:15">
      <c r="A5" s="4" t="s">
        <v>456</v>
      </c>
      <c r="B5" s="5" t="s">
        <v>510</v>
      </c>
      <c r="C5" s="5"/>
      <c r="D5" s="5"/>
      <c r="E5" s="5"/>
      <c r="F5" s="5"/>
      <c r="G5" s="5"/>
      <c r="H5" s="5"/>
      <c r="I5" s="5"/>
      <c r="J5" s="9" t="s">
        <v>329</v>
      </c>
      <c r="K5" s="9"/>
      <c r="L5" s="11" t="s">
        <v>458</v>
      </c>
      <c r="M5" s="11"/>
      <c r="N5" s="11"/>
      <c r="O5" s="11"/>
    </row>
    <row r="6" spans="1:15">
      <c r="A6" s="4"/>
      <c r="B6" s="5"/>
      <c r="C6" s="5"/>
      <c r="D6" s="5"/>
      <c r="E6" s="5"/>
      <c r="F6" s="5"/>
      <c r="G6" s="5"/>
      <c r="H6" s="5"/>
      <c r="I6" s="5"/>
      <c r="J6" s="9" t="s">
        <v>330</v>
      </c>
      <c r="K6" s="9"/>
      <c r="L6" s="11" t="s">
        <v>458</v>
      </c>
      <c r="M6" s="11"/>
      <c r="N6" s="11"/>
      <c r="O6" s="11"/>
    </row>
    <row r="7" spans="1:15">
      <c r="A7" s="4"/>
      <c r="B7" s="5"/>
      <c r="C7" s="5"/>
      <c r="D7" s="5"/>
      <c r="E7" s="5"/>
      <c r="F7" s="5"/>
      <c r="G7" s="5"/>
      <c r="H7" s="5"/>
      <c r="I7" s="5"/>
      <c r="J7" s="9" t="s">
        <v>331</v>
      </c>
      <c r="K7" s="9"/>
      <c r="L7" s="11" t="s">
        <v>458</v>
      </c>
      <c r="M7" s="11"/>
      <c r="N7" s="11"/>
      <c r="O7" s="11"/>
    </row>
    <row r="8" spans="1:15">
      <c r="A8" s="4"/>
      <c r="B8" s="5"/>
      <c r="C8" s="5"/>
      <c r="D8" s="5"/>
      <c r="E8" s="5"/>
      <c r="F8" s="5"/>
      <c r="G8" s="5"/>
      <c r="H8" s="5"/>
      <c r="I8" s="5"/>
      <c r="J8" s="9" t="s">
        <v>332</v>
      </c>
      <c r="K8" s="9"/>
      <c r="L8" s="11" t="s">
        <v>458</v>
      </c>
      <c r="M8" s="11"/>
      <c r="N8" s="11"/>
      <c r="O8" s="11"/>
    </row>
    <row r="9" spans="1:15">
      <c r="A9" s="6" t="s">
        <v>333</v>
      </c>
      <c r="B9" s="6" t="s">
        <v>334</v>
      </c>
      <c r="C9" s="6" t="s">
        <v>335</v>
      </c>
      <c r="D9" s="6" t="s">
        <v>293</v>
      </c>
      <c r="E9" s="6" t="s">
        <v>496</v>
      </c>
      <c r="F9" s="6" t="s">
        <v>294</v>
      </c>
      <c r="G9" s="6" t="s">
        <v>337</v>
      </c>
      <c r="H9" s="6" t="s">
        <v>338</v>
      </c>
      <c r="I9" s="12" t="s">
        <v>459</v>
      </c>
      <c r="J9" s="13"/>
      <c r="K9" s="13"/>
      <c r="L9" s="13"/>
      <c r="M9" s="13"/>
      <c r="N9" s="13"/>
      <c r="O9" s="14"/>
    </row>
    <row r="10" spans="1:15">
      <c r="A10" s="7" t="s">
        <v>340</v>
      </c>
      <c r="B10" s="8" t="s">
        <v>341</v>
      </c>
      <c r="C10" s="8" t="s">
        <v>511</v>
      </c>
      <c r="D10" s="7" t="s">
        <v>343</v>
      </c>
      <c r="E10" s="7"/>
      <c r="F10" s="7" t="s">
        <v>378</v>
      </c>
      <c r="G10" s="7" t="s">
        <v>512</v>
      </c>
      <c r="H10" s="7" t="s">
        <v>359</v>
      </c>
      <c r="I10" s="15"/>
      <c r="J10" s="16"/>
      <c r="K10" s="16"/>
      <c r="L10" s="16"/>
      <c r="M10" s="16"/>
      <c r="N10" s="16"/>
      <c r="O10" s="17"/>
    </row>
    <row r="11" spans="1:15">
      <c r="A11" s="7" t="s">
        <v>340</v>
      </c>
      <c r="B11" s="8" t="s">
        <v>341</v>
      </c>
      <c r="C11" s="8" t="s">
        <v>513</v>
      </c>
      <c r="D11" s="7" t="s">
        <v>302</v>
      </c>
      <c r="E11" s="7"/>
      <c r="F11" s="7" t="s">
        <v>443</v>
      </c>
      <c r="G11" s="7" t="s">
        <v>512</v>
      </c>
      <c r="H11" s="7" t="s">
        <v>354</v>
      </c>
      <c r="I11" s="18"/>
      <c r="J11" s="19"/>
      <c r="K11" s="19"/>
      <c r="L11" s="19"/>
      <c r="M11" s="19"/>
      <c r="N11" s="19"/>
      <c r="O11" s="20"/>
    </row>
    <row r="12" spans="1:15">
      <c r="A12" s="7" t="s">
        <v>350</v>
      </c>
      <c r="B12" s="8" t="s">
        <v>366</v>
      </c>
      <c r="C12" s="8" t="s">
        <v>514</v>
      </c>
      <c r="D12" s="7" t="s">
        <v>302</v>
      </c>
      <c r="E12" s="7"/>
      <c r="F12" s="7" t="s">
        <v>507</v>
      </c>
      <c r="G12" s="7" t="s">
        <v>512</v>
      </c>
      <c r="H12" s="7" t="s">
        <v>354</v>
      </c>
      <c r="I12" s="18"/>
      <c r="J12" s="19"/>
      <c r="K12" s="19"/>
      <c r="L12" s="19"/>
      <c r="M12" s="19"/>
      <c r="N12" s="19"/>
      <c r="O12" s="20"/>
    </row>
    <row r="13" spans="1:15">
      <c r="A13" s="7" t="s">
        <v>350</v>
      </c>
      <c r="B13" s="8" t="s">
        <v>366</v>
      </c>
      <c r="C13" s="8" t="s">
        <v>515</v>
      </c>
      <c r="D13" s="7" t="s">
        <v>302</v>
      </c>
      <c r="E13" s="7"/>
      <c r="F13" s="7" t="s">
        <v>164</v>
      </c>
      <c r="G13" s="7" t="s">
        <v>516</v>
      </c>
      <c r="H13" s="7" t="s">
        <v>354</v>
      </c>
      <c r="I13" s="21"/>
      <c r="J13" s="22"/>
      <c r="K13" s="22"/>
      <c r="L13" s="22"/>
      <c r="M13" s="22"/>
      <c r="N13" s="22"/>
      <c r="O13" s="23"/>
    </row>
  </sheetData>
  <mergeCells count="24">
    <mergeCell ref="A1:O1"/>
    <mergeCell ref="B2:C2"/>
    <mergeCell ref="E2:I2"/>
    <mergeCell ref="J2:K2"/>
    <mergeCell ref="L2:O2"/>
    <mergeCell ref="B3:C3"/>
    <mergeCell ref="E3:I3"/>
    <mergeCell ref="J3:K3"/>
    <mergeCell ref="M3:O3"/>
    <mergeCell ref="B4:C4"/>
    <mergeCell ref="E4:I4"/>
    <mergeCell ref="M4:O4"/>
    <mergeCell ref="J5:K5"/>
    <mergeCell ref="L5:O5"/>
    <mergeCell ref="J6:K6"/>
    <mergeCell ref="L6:O6"/>
    <mergeCell ref="J7:K7"/>
    <mergeCell ref="L7:O7"/>
    <mergeCell ref="J8:K8"/>
    <mergeCell ref="L8:O8"/>
    <mergeCell ref="I9:O9"/>
    <mergeCell ref="A5:A8"/>
    <mergeCell ref="B5:I8"/>
    <mergeCell ref="I10:O13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workbookViewId="0">
      <selection activeCell="A1" sqref="A1:O14"/>
    </sheetView>
  </sheetViews>
  <sheetFormatPr defaultColWidth="8.73148148148148" defaultRowHeight="14.4"/>
  <sheetData>
    <row r="1" ht="15.6" spans="1:15">
      <c r="A1" s="1" t="s">
        <v>448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313</v>
      </c>
      <c r="B2" s="3" t="s">
        <v>314</v>
      </c>
      <c r="C2" s="3"/>
      <c r="D2" s="2" t="s">
        <v>449</v>
      </c>
      <c r="E2" s="3" t="s">
        <v>517</v>
      </c>
      <c r="F2" s="3"/>
      <c r="G2" s="3"/>
      <c r="H2" s="3"/>
      <c r="I2" s="3"/>
      <c r="J2" s="9" t="s">
        <v>317</v>
      </c>
      <c r="K2" s="9"/>
      <c r="L2" s="3" t="s">
        <v>431</v>
      </c>
      <c r="M2" s="3"/>
      <c r="N2" s="3"/>
      <c r="O2" s="3"/>
    </row>
    <row r="3" spans="1:15">
      <c r="A3" s="2" t="s">
        <v>319</v>
      </c>
      <c r="B3" s="3" t="s">
        <v>320</v>
      </c>
      <c r="C3" s="3"/>
      <c r="D3" s="2" t="s">
        <v>321</v>
      </c>
      <c r="E3" s="3"/>
      <c r="F3" s="3"/>
      <c r="G3" s="3"/>
      <c r="H3" s="3"/>
      <c r="I3" s="3"/>
      <c r="J3" s="9" t="s">
        <v>322</v>
      </c>
      <c r="K3" s="9"/>
      <c r="L3" s="10" t="s">
        <v>518</v>
      </c>
      <c r="M3" s="11"/>
      <c r="N3" s="11"/>
      <c r="O3" s="11"/>
    </row>
    <row r="4" spans="1:15">
      <c r="A4" s="2" t="s">
        <v>452</v>
      </c>
      <c r="B4" s="3">
        <v>10</v>
      </c>
      <c r="C4" s="3"/>
      <c r="D4" s="2" t="s">
        <v>453</v>
      </c>
      <c r="E4" s="3"/>
      <c r="F4" s="3"/>
      <c r="G4" s="3"/>
      <c r="H4" s="3"/>
      <c r="I4" s="3"/>
      <c r="J4" s="9" t="s">
        <v>454</v>
      </c>
      <c r="K4" s="9" t="s">
        <v>455</v>
      </c>
      <c r="L4" s="11" t="s">
        <v>518</v>
      </c>
      <c r="M4" s="11"/>
      <c r="N4" s="11"/>
      <c r="O4" s="11"/>
    </row>
    <row r="5" spans="1:15">
      <c r="A5" s="4" t="s">
        <v>456</v>
      </c>
      <c r="B5" s="5" t="s">
        <v>519</v>
      </c>
      <c r="C5" s="5"/>
      <c r="D5" s="5"/>
      <c r="E5" s="5"/>
      <c r="F5" s="5"/>
      <c r="G5" s="5"/>
      <c r="H5" s="5"/>
      <c r="I5" s="5"/>
      <c r="J5" s="9" t="s">
        <v>329</v>
      </c>
      <c r="K5" s="9"/>
      <c r="L5" s="11" t="s">
        <v>458</v>
      </c>
      <c r="M5" s="11"/>
      <c r="N5" s="11"/>
      <c r="O5" s="11"/>
    </row>
    <row r="6" spans="1:15">
      <c r="A6" s="4"/>
      <c r="B6" s="5"/>
      <c r="C6" s="5"/>
      <c r="D6" s="5"/>
      <c r="E6" s="5"/>
      <c r="F6" s="5"/>
      <c r="G6" s="5"/>
      <c r="H6" s="5"/>
      <c r="I6" s="5"/>
      <c r="J6" s="9" t="s">
        <v>330</v>
      </c>
      <c r="K6" s="9"/>
      <c r="L6" s="11" t="s">
        <v>458</v>
      </c>
      <c r="M6" s="11"/>
      <c r="N6" s="11"/>
      <c r="O6" s="11"/>
    </row>
    <row r="7" spans="1:15">
      <c r="A7" s="4"/>
      <c r="B7" s="5"/>
      <c r="C7" s="5"/>
      <c r="D7" s="5"/>
      <c r="E7" s="5"/>
      <c r="F7" s="5"/>
      <c r="G7" s="5"/>
      <c r="H7" s="5"/>
      <c r="I7" s="5"/>
      <c r="J7" s="9" t="s">
        <v>331</v>
      </c>
      <c r="K7" s="9"/>
      <c r="L7" s="11" t="s">
        <v>458</v>
      </c>
      <c r="M7" s="11"/>
      <c r="N7" s="11"/>
      <c r="O7" s="11"/>
    </row>
    <row r="8" spans="1:15">
      <c r="A8" s="4"/>
      <c r="B8" s="5"/>
      <c r="C8" s="5"/>
      <c r="D8" s="5"/>
      <c r="E8" s="5"/>
      <c r="F8" s="5"/>
      <c r="G8" s="5"/>
      <c r="H8" s="5"/>
      <c r="I8" s="5"/>
      <c r="J8" s="9" t="s">
        <v>332</v>
      </c>
      <c r="K8" s="9"/>
      <c r="L8" s="11" t="s">
        <v>458</v>
      </c>
      <c r="M8" s="11"/>
      <c r="N8" s="11"/>
      <c r="O8" s="11"/>
    </row>
    <row r="9" spans="1:15">
      <c r="A9" s="6" t="s">
        <v>333</v>
      </c>
      <c r="B9" s="6" t="s">
        <v>334</v>
      </c>
      <c r="C9" s="6" t="s">
        <v>335</v>
      </c>
      <c r="D9" s="6" t="s">
        <v>293</v>
      </c>
      <c r="E9" s="6" t="s">
        <v>496</v>
      </c>
      <c r="F9" s="6" t="s">
        <v>294</v>
      </c>
      <c r="G9" s="6" t="s">
        <v>337</v>
      </c>
      <c r="H9" s="6" t="s">
        <v>338</v>
      </c>
      <c r="I9" s="12" t="s">
        <v>459</v>
      </c>
      <c r="J9" s="13"/>
      <c r="K9" s="13"/>
      <c r="L9" s="13"/>
      <c r="M9" s="13"/>
      <c r="N9" s="13"/>
      <c r="O9" s="14"/>
    </row>
    <row r="10" spans="1:15">
      <c r="A10" s="7" t="s">
        <v>340</v>
      </c>
      <c r="B10" s="8" t="s">
        <v>341</v>
      </c>
      <c r="C10" s="8" t="s">
        <v>520</v>
      </c>
      <c r="D10" s="7" t="s">
        <v>302</v>
      </c>
      <c r="E10" s="7"/>
      <c r="F10" s="7" t="s">
        <v>486</v>
      </c>
      <c r="G10" s="7" t="s">
        <v>521</v>
      </c>
      <c r="H10" s="7" t="s">
        <v>359</v>
      </c>
      <c r="I10" s="15"/>
      <c r="J10" s="16"/>
      <c r="K10" s="16"/>
      <c r="L10" s="16"/>
      <c r="M10" s="16"/>
      <c r="N10" s="16"/>
      <c r="O10" s="17"/>
    </row>
    <row r="11" spans="1:15">
      <c r="A11" s="7" t="s">
        <v>340</v>
      </c>
      <c r="B11" s="8" t="s">
        <v>341</v>
      </c>
      <c r="C11" s="8" t="s">
        <v>522</v>
      </c>
      <c r="D11" s="7" t="s">
        <v>302</v>
      </c>
      <c r="E11" s="7"/>
      <c r="F11" s="7" t="s">
        <v>346</v>
      </c>
      <c r="G11" s="7" t="s">
        <v>301</v>
      </c>
      <c r="H11" s="7" t="s">
        <v>354</v>
      </c>
      <c r="I11" s="18"/>
      <c r="J11" s="19"/>
      <c r="K11" s="19"/>
      <c r="L11" s="19"/>
      <c r="M11" s="19"/>
      <c r="N11" s="19"/>
      <c r="O11" s="20"/>
    </row>
    <row r="12" spans="1:15">
      <c r="A12" s="7" t="s">
        <v>350</v>
      </c>
      <c r="B12" s="8" t="s">
        <v>366</v>
      </c>
      <c r="C12" s="8" t="s">
        <v>434</v>
      </c>
      <c r="D12" s="7" t="s">
        <v>302</v>
      </c>
      <c r="E12" s="7"/>
      <c r="F12" s="7" t="s">
        <v>435</v>
      </c>
      <c r="G12" s="7" t="s">
        <v>436</v>
      </c>
      <c r="H12" s="7" t="s">
        <v>354</v>
      </c>
      <c r="I12" s="18"/>
      <c r="J12" s="19"/>
      <c r="K12" s="19"/>
      <c r="L12" s="19"/>
      <c r="M12" s="19"/>
      <c r="N12" s="19"/>
      <c r="O12" s="20"/>
    </row>
    <row r="13" spans="1:15">
      <c r="A13" s="7" t="s">
        <v>340</v>
      </c>
      <c r="B13" s="8" t="s">
        <v>341</v>
      </c>
      <c r="C13" s="8" t="s">
        <v>437</v>
      </c>
      <c r="D13" s="7" t="s">
        <v>302</v>
      </c>
      <c r="E13" s="7"/>
      <c r="F13" s="7" t="s">
        <v>438</v>
      </c>
      <c r="G13" s="7" t="s">
        <v>306</v>
      </c>
      <c r="H13" s="7" t="s">
        <v>346</v>
      </c>
      <c r="I13" s="18"/>
      <c r="J13" s="19"/>
      <c r="K13" s="19"/>
      <c r="L13" s="19"/>
      <c r="M13" s="19"/>
      <c r="N13" s="19"/>
      <c r="O13" s="20"/>
    </row>
    <row r="14" spans="1:15">
      <c r="A14" s="7" t="s">
        <v>388</v>
      </c>
      <c r="B14" s="8" t="s">
        <v>465</v>
      </c>
      <c r="C14" s="8" t="s">
        <v>311</v>
      </c>
      <c r="D14" s="7" t="s">
        <v>302</v>
      </c>
      <c r="E14" s="7"/>
      <c r="F14" s="7" t="s">
        <v>389</v>
      </c>
      <c r="G14" s="7" t="s">
        <v>296</v>
      </c>
      <c r="H14" s="7" t="s">
        <v>346</v>
      </c>
      <c r="I14" s="21"/>
      <c r="J14" s="22"/>
      <c r="K14" s="22"/>
      <c r="L14" s="22"/>
      <c r="M14" s="22"/>
      <c r="N14" s="22"/>
      <c r="O14" s="23"/>
    </row>
  </sheetData>
  <mergeCells count="24">
    <mergeCell ref="A1:O1"/>
    <mergeCell ref="B2:C2"/>
    <mergeCell ref="E2:I2"/>
    <mergeCell ref="J2:K2"/>
    <mergeCell ref="L2:O2"/>
    <mergeCell ref="B3:C3"/>
    <mergeCell ref="E3:I3"/>
    <mergeCell ref="J3:K3"/>
    <mergeCell ref="L3:O3"/>
    <mergeCell ref="B4:C4"/>
    <mergeCell ref="E4:I4"/>
    <mergeCell ref="L4:O4"/>
    <mergeCell ref="J5:K5"/>
    <mergeCell ref="L5:O5"/>
    <mergeCell ref="J6:K6"/>
    <mergeCell ref="L6:O6"/>
    <mergeCell ref="J7:K7"/>
    <mergeCell ref="L7:O7"/>
    <mergeCell ref="J8:K8"/>
    <mergeCell ref="L8:O8"/>
    <mergeCell ref="I9:O9"/>
    <mergeCell ref="A5:A8"/>
    <mergeCell ref="B5:I8"/>
    <mergeCell ref="I10:O14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A1" sqref="A1:O12"/>
    </sheetView>
  </sheetViews>
  <sheetFormatPr defaultColWidth="8.73148148148148" defaultRowHeight="14.4"/>
  <sheetData>
    <row r="1" ht="15.6" spans="1:15">
      <c r="A1" s="1" t="s">
        <v>448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313</v>
      </c>
      <c r="B2" s="3" t="s">
        <v>314</v>
      </c>
      <c r="C2" s="3"/>
      <c r="D2" s="2" t="s">
        <v>449</v>
      </c>
      <c r="E2" s="3" t="s">
        <v>523</v>
      </c>
      <c r="F2" s="3"/>
      <c r="G2" s="3"/>
      <c r="H2" s="3"/>
      <c r="I2" s="3"/>
      <c r="J2" s="9" t="s">
        <v>317</v>
      </c>
      <c r="K2" s="9"/>
      <c r="L2" s="3" t="s">
        <v>524</v>
      </c>
      <c r="M2" s="3"/>
      <c r="N2" s="3"/>
      <c r="O2" s="3"/>
    </row>
    <row r="3" spans="1:15">
      <c r="A3" s="2" t="s">
        <v>319</v>
      </c>
      <c r="B3" s="3" t="s">
        <v>320</v>
      </c>
      <c r="C3" s="3"/>
      <c r="D3" s="2" t="s">
        <v>321</v>
      </c>
      <c r="E3" s="3"/>
      <c r="F3" s="3"/>
      <c r="G3" s="3"/>
      <c r="H3" s="3"/>
      <c r="I3" s="3"/>
      <c r="J3" s="9" t="s">
        <v>322</v>
      </c>
      <c r="K3" s="9"/>
      <c r="L3" s="10" t="s">
        <v>525</v>
      </c>
      <c r="M3" s="11"/>
      <c r="N3" s="11"/>
      <c r="O3" s="11"/>
    </row>
    <row r="4" spans="1:15">
      <c r="A4" s="2" t="s">
        <v>452</v>
      </c>
      <c r="B4" s="3">
        <v>10</v>
      </c>
      <c r="C4" s="3"/>
      <c r="D4" s="2" t="s">
        <v>453</v>
      </c>
      <c r="E4" s="3"/>
      <c r="F4" s="3"/>
      <c r="G4" s="3"/>
      <c r="H4" s="3"/>
      <c r="I4" s="3"/>
      <c r="J4" s="9" t="s">
        <v>454</v>
      </c>
      <c r="K4" s="9" t="s">
        <v>455</v>
      </c>
      <c r="L4" s="11" t="s">
        <v>525</v>
      </c>
      <c r="M4" s="11"/>
      <c r="N4" s="11"/>
      <c r="O4" s="11"/>
    </row>
    <row r="5" spans="1:15">
      <c r="A5" s="4" t="s">
        <v>456</v>
      </c>
      <c r="B5" s="5" t="s">
        <v>526</v>
      </c>
      <c r="C5" s="5"/>
      <c r="D5" s="5"/>
      <c r="E5" s="5"/>
      <c r="F5" s="5"/>
      <c r="G5" s="5"/>
      <c r="H5" s="5"/>
      <c r="I5" s="5"/>
      <c r="J5" s="9" t="s">
        <v>329</v>
      </c>
      <c r="K5" s="9"/>
      <c r="L5" s="11" t="s">
        <v>458</v>
      </c>
      <c r="M5" s="11"/>
      <c r="N5" s="11"/>
      <c r="O5" s="11"/>
    </row>
    <row r="6" spans="1:15">
      <c r="A6" s="4"/>
      <c r="B6" s="5"/>
      <c r="C6" s="5"/>
      <c r="D6" s="5"/>
      <c r="E6" s="5"/>
      <c r="F6" s="5"/>
      <c r="G6" s="5"/>
      <c r="H6" s="5"/>
      <c r="I6" s="5"/>
      <c r="J6" s="9" t="s">
        <v>330</v>
      </c>
      <c r="K6" s="9"/>
      <c r="L6" s="11" t="s">
        <v>458</v>
      </c>
      <c r="M6" s="11"/>
      <c r="N6" s="11"/>
      <c r="O6" s="11"/>
    </row>
    <row r="7" spans="1:15">
      <c r="A7" s="4"/>
      <c r="B7" s="5"/>
      <c r="C7" s="5"/>
      <c r="D7" s="5"/>
      <c r="E7" s="5"/>
      <c r="F7" s="5"/>
      <c r="G7" s="5"/>
      <c r="H7" s="5"/>
      <c r="I7" s="5"/>
      <c r="J7" s="9" t="s">
        <v>331</v>
      </c>
      <c r="K7" s="9"/>
      <c r="L7" s="11" t="s">
        <v>458</v>
      </c>
      <c r="M7" s="11"/>
      <c r="N7" s="11"/>
      <c r="O7" s="11"/>
    </row>
    <row r="8" spans="1:15">
      <c r="A8" s="4"/>
      <c r="B8" s="5"/>
      <c r="C8" s="5"/>
      <c r="D8" s="5"/>
      <c r="E8" s="5"/>
      <c r="F8" s="5"/>
      <c r="G8" s="5"/>
      <c r="H8" s="5"/>
      <c r="I8" s="5"/>
      <c r="J8" s="9" t="s">
        <v>332</v>
      </c>
      <c r="K8" s="9"/>
      <c r="L8" s="11" t="s">
        <v>458</v>
      </c>
      <c r="M8" s="11"/>
      <c r="N8" s="11"/>
      <c r="O8" s="11"/>
    </row>
    <row r="9" spans="1:15">
      <c r="A9" s="6" t="s">
        <v>333</v>
      </c>
      <c r="B9" s="6" t="s">
        <v>334</v>
      </c>
      <c r="C9" s="6" t="s">
        <v>335</v>
      </c>
      <c r="D9" s="6" t="s">
        <v>293</v>
      </c>
      <c r="E9" s="6" t="s">
        <v>496</v>
      </c>
      <c r="F9" s="6" t="s">
        <v>294</v>
      </c>
      <c r="G9" s="6" t="s">
        <v>337</v>
      </c>
      <c r="H9" s="6" t="s">
        <v>338</v>
      </c>
      <c r="I9" s="12" t="s">
        <v>459</v>
      </c>
      <c r="J9" s="13"/>
      <c r="K9" s="13"/>
      <c r="L9" s="13"/>
      <c r="M9" s="13"/>
      <c r="N9" s="13"/>
      <c r="O9" s="14"/>
    </row>
    <row r="10" spans="1:15">
      <c r="A10" s="7" t="s">
        <v>340</v>
      </c>
      <c r="B10" s="8" t="s">
        <v>341</v>
      </c>
      <c r="C10" s="8" t="s">
        <v>527</v>
      </c>
      <c r="D10" s="7" t="s">
        <v>302</v>
      </c>
      <c r="E10" s="7"/>
      <c r="F10" s="7" t="s">
        <v>354</v>
      </c>
      <c r="G10" s="7" t="s">
        <v>306</v>
      </c>
      <c r="H10" s="7" t="s">
        <v>395</v>
      </c>
      <c r="I10" s="7"/>
      <c r="J10" s="7"/>
      <c r="K10" s="7"/>
      <c r="L10" s="7"/>
      <c r="M10" s="7"/>
      <c r="N10" s="7"/>
      <c r="O10" s="7"/>
    </row>
    <row r="11" spans="1:15">
      <c r="A11" s="7" t="s">
        <v>350</v>
      </c>
      <c r="B11" s="8" t="s">
        <v>366</v>
      </c>
      <c r="C11" s="8" t="s">
        <v>528</v>
      </c>
      <c r="D11" s="7" t="s">
        <v>302</v>
      </c>
      <c r="E11" s="7"/>
      <c r="F11" s="7" t="s">
        <v>418</v>
      </c>
      <c r="G11" s="7" t="s">
        <v>419</v>
      </c>
      <c r="H11" s="7" t="s">
        <v>395</v>
      </c>
      <c r="I11" s="7"/>
      <c r="J11" s="7"/>
      <c r="K11" s="7"/>
      <c r="L11" s="7"/>
      <c r="M11" s="7"/>
      <c r="N11" s="7"/>
      <c r="O11" s="7"/>
    </row>
    <row r="12" spans="1:15">
      <c r="A12" s="7" t="s">
        <v>388</v>
      </c>
      <c r="B12" s="8" t="s">
        <v>388</v>
      </c>
      <c r="C12" s="8" t="s">
        <v>311</v>
      </c>
      <c r="D12" s="7" t="s">
        <v>302</v>
      </c>
      <c r="E12" s="7"/>
      <c r="F12" s="7" t="s">
        <v>389</v>
      </c>
      <c r="G12" s="7" t="s">
        <v>296</v>
      </c>
      <c r="H12" s="7" t="s">
        <v>346</v>
      </c>
      <c r="I12" s="7"/>
      <c r="J12" s="7"/>
      <c r="K12" s="7"/>
      <c r="L12" s="7"/>
      <c r="M12" s="7"/>
      <c r="N12" s="7"/>
      <c r="O12" s="7"/>
    </row>
  </sheetData>
  <mergeCells count="23">
    <mergeCell ref="A1:O1"/>
    <mergeCell ref="B2:C2"/>
    <mergeCell ref="E2:I2"/>
    <mergeCell ref="J2:K2"/>
    <mergeCell ref="L2:O2"/>
    <mergeCell ref="B3:C3"/>
    <mergeCell ref="E3:I3"/>
    <mergeCell ref="J3:K3"/>
    <mergeCell ref="L3:O3"/>
    <mergeCell ref="B4:C4"/>
    <mergeCell ref="E4:I4"/>
    <mergeCell ref="L4:O4"/>
    <mergeCell ref="J5:K5"/>
    <mergeCell ref="L5:O5"/>
    <mergeCell ref="J6:K6"/>
    <mergeCell ref="L6:O6"/>
    <mergeCell ref="J7:K7"/>
    <mergeCell ref="L7:O7"/>
    <mergeCell ref="J8:K8"/>
    <mergeCell ref="L8:O8"/>
    <mergeCell ref="I9:O9"/>
    <mergeCell ref="A5:A8"/>
    <mergeCell ref="B5:I8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opLeftCell="A5" workbookViewId="0">
      <selection activeCell="D10" sqref="D10"/>
    </sheetView>
  </sheetViews>
  <sheetFormatPr defaultColWidth="10" defaultRowHeight="14.4"/>
  <cols>
    <col min="1" max="1" width="0.268518518518519" customWidth="1"/>
    <col min="2" max="2" width="12.75" customWidth="1"/>
    <col min="3" max="3" width="36.1018518518519" customWidth="1"/>
    <col min="4" max="4" width="17.1018518518519" customWidth="1"/>
    <col min="5" max="5" width="16.5555555555556" customWidth="1"/>
    <col min="6" max="6" width="17.5" customWidth="1"/>
  </cols>
  <sheetData>
    <row r="1" ht="18.1" customHeight="1" spans="1:6">
      <c r="A1" s="48"/>
      <c r="B1" s="120" t="s">
        <v>88</v>
      </c>
      <c r="C1" s="109"/>
      <c r="D1" s="109"/>
      <c r="E1" s="109"/>
      <c r="F1" s="109"/>
    </row>
    <row r="2" ht="16.35" customHeight="1" spans="2:6">
      <c r="B2" s="111" t="s">
        <v>89</v>
      </c>
      <c r="C2" s="111"/>
      <c r="D2" s="111"/>
      <c r="E2" s="111"/>
      <c r="F2" s="111"/>
    </row>
    <row r="3" ht="16.35" customHeight="1" spans="2:6">
      <c r="B3" s="111"/>
      <c r="C3" s="111"/>
      <c r="D3" s="111"/>
      <c r="E3" s="111"/>
      <c r="F3" s="111"/>
    </row>
    <row r="4" ht="16.35" customHeight="1" spans="2:6">
      <c r="B4" s="109"/>
      <c r="C4" s="109"/>
      <c r="D4" s="109"/>
      <c r="E4" s="109"/>
      <c r="F4" s="109"/>
    </row>
    <row r="5" ht="19.8" customHeight="1" spans="2:6">
      <c r="B5" s="109"/>
      <c r="C5" s="109"/>
      <c r="D5" s="109"/>
      <c r="E5" s="109"/>
      <c r="F5" s="71" t="s">
        <v>2</v>
      </c>
    </row>
    <row r="6" ht="36.2" customHeight="1" spans="2:6">
      <c r="B6" s="112" t="s">
        <v>90</v>
      </c>
      <c r="C6" s="112"/>
      <c r="D6" s="112" t="s">
        <v>91</v>
      </c>
      <c r="E6" s="112"/>
      <c r="F6" s="112"/>
    </row>
    <row r="7" ht="27.6" customHeight="1" spans="2:6">
      <c r="B7" s="112" t="s">
        <v>92</v>
      </c>
      <c r="C7" s="112" t="s">
        <v>34</v>
      </c>
      <c r="D7" s="112" t="s">
        <v>35</v>
      </c>
      <c r="E7" s="112" t="s">
        <v>93</v>
      </c>
      <c r="F7" s="112" t="s">
        <v>94</v>
      </c>
    </row>
    <row r="8" ht="19.8" customHeight="1" spans="2:6">
      <c r="B8" s="113" t="s">
        <v>7</v>
      </c>
      <c r="C8" s="113"/>
      <c r="D8" s="70">
        <f>D9+D19+D31</f>
        <v>227.34</v>
      </c>
      <c r="E8" s="70">
        <f>E9+E30+E31</f>
        <v>214.54</v>
      </c>
      <c r="F8" s="70">
        <v>12.8</v>
      </c>
    </row>
    <row r="9" ht="19.8" customHeight="1" spans="2:6">
      <c r="B9" s="114" t="s">
        <v>95</v>
      </c>
      <c r="C9" s="115" t="s">
        <v>96</v>
      </c>
      <c r="D9" s="90">
        <f>D10+D11+D12+D14+D15+D16+D17+D18</f>
        <v>161.64</v>
      </c>
      <c r="E9" s="90">
        <f>SUM(E10:E18)</f>
        <v>161.64</v>
      </c>
      <c r="F9" s="90"/>
    </row>
    <row r="10" ht="18.95" customHeight="1" spans="2:6">
      <c r="B10" s="116" t="s">
        <v>97</v>
      </c>
      <c r="C10" s="117" t="s">
        <v>98</v>
      </c>
      <c r="D10" s="90">
        <v>37.8</v>
      </c>
      <c r="E10" s="90">
        <v>37.8</v>
      </c>
      <c r="F10" s="90"/>
    </row>
    <row r="11" ht="18.95" customHeight="1" spans="2:10">
      <c r="B11" s="116" t="s">
        <v>99</v>
      </c>
      <c r="C11" s="117" t="s">
        <v>100</v>
      </c>
      <c r="D11" s="90">
        <v>28.43</v>
      </c>
      <c r="E11" s="90">
        <v>28.43</v>
      </c>
      <c r="F11" s="90"/>
      <c r="J11">
        <v>216.34</v>
      </c>
    </row>
    <row r="12" ht="18.95" customHeight="1" spans="2:6">
      <c r="B12" s="116" t="s">
        <v>101</v>
      </c>
      <c r="C12" s="117" t="s">
        <v>102</v>
      </c>
      <c r="D12" s="90">
        <v>46.85</v>
      </c>
      <c r="E12" s="90">
        <v>46.85</v>
      </c>
      <c r="F12" s="90"/>
    </row>
    <row r="13" ht="18.95" customHeight="1" spans="2:6">
      <c r="B13" s="116" t="s">
        <v>103</v>
      </c>
      <c r="C13" s="117" t="s">
        <v>104</v>
      </c>
      <c r="D13" s="90"/>
      <c r="E13" s="90"/>
      <c r="F13" s="90"/>
    </row>
    <row r="14" ht="18.95" customHeight="1" spans="2:6">
      <c r="B14" s="116" t="s">
        <v>105</v>
      </c>
      <c r="C14" s="117" t="s">
        <v>106</v>
      </c>
      <c r="D14" s="90">
        <v>16.32</v>
      </c>
      <c r="E14" s="90">
        <v>16.32</v>
      </c>
      <c r="F14" s="90"/>
    </row>
    <row r="15" ht="18.95" customHeight="1" spans="2:6">
      <c r="B15" s="116" t="s">
        <v>107</v>
      </c>
      <c r="C15" s="117" t="s">
        <v>108</v>
      </c>
      <c r="D15" s="90">
        <v>8.16</v>
      </c>
      <c r="E15" s="90">
        <v>8.16</v>
      </c>
      <c r="F15" s="90"/>
    </row>
    <row r="16" ht="18.95" customHeight="1" spans="2:6">
      <c r="B16" s="116" t="s">
        <v>109</v>
      </c>
      <c r="C16" s="117" t="s">
        <v>110</v>
      </c>
      <c r="D16" s="90">
        <v>8.67</v>
      </c>
      <c r="E16" s="90">
        <v>8.67</v>
      </c>
      <c r="F16" s="90"/>
    </row>
    <row r="17" ht="18.95" customHeight="1" spans="2:6">
      <c r="B17" s="116" t="s">
        <v>111</v>
      </c>
      <c r="C17" s="117" t="s">
        <v>112</v>
      </c>
      <c r="D17" s="90">
        <v>1.84</v>
      </c>
      <c r="E17" s="90">
        <v>1.84</v>
      </c>
      <c r="F17" s="90"/>
    </row>
    <row r="18" ht="18.95" customHeight="1" spans="2:6">
      <c r="B18" s="116" t="s">
        <v>113</v>
      </c>
      <c r="C18" s="117" t="s">
        <v>114</v>
      </c>
      <c r="D18" s="90">
        <v>13.57</v>
      </c>
      <c r="E18" s="90">
        <v>13.57</v>
      </c>
      <c r="F18" s="90"/>
    </row>
    <row r="19" ht="19.8" customHeight="1" spans="2:6">
      <c r="B19" s="114" t="s">
        <v>115</v>
      </c>
      <c r="C19" s="115" t="s">
        <v>116</v>
      </c>
      <c r="D19" s="90">
        <f>SUM(D20:D30)</f>
        <v>19.94</v>
      </c>
      <c r="E19" s="90">
        <v>7.14</v>
      </c>
      <c r="F19" s="90">
        <f>SUM(F20:F29)</f>
        <v>12.8</v>
      </c>
    </row>
    <row r="20" ht="18.95" customHeight="1" spans="2:6">
      <c r="B20" s="116" t="s">
        <v>117</v>
      </c>
      <c r="C20" s="117" t="s">
        <v>118</v>
      </c>
      <c r="D20" s="90">
        <v>0.75</v>
      </c>
      <c r="E20" s="90"/>
      <c r="F20" s="90">
        <v>0.75</v>
      </c>
    </row>
    <row r="21" ht="18.95" customHeight="1" spans="2:6">
      <c r="B21" s="116" t="s">
        <v>119</v>
      </c>
      <c r="C21" s="117" t="s">
        <v>120</v>
      </c>
      <c r="D21" s="90">
        <v>0.5</v>
      </c>
      <c r="E21" s="90"/>
      <c r="F21" s="90">
        <v>0.5</v>
      </c>
    </row>
    <row r="22" ht="18.95" customHeight="1" spans="2:6">
      <c r="B22" s="116" t="s">
        <v>121</v>
      </c>
      <c r="C22" s="117" t="s">
        <v>122</v>
      </c>
      <c r="D22" s="90">
        <v>1</v>
      </c>
      <c r="E22" s="90"/>
      <c r="F22" s="90">
        <v>1</v>
      </c>
    </row>
    <row r="23" ht="18.95" customHeight="1" spans="2:6">
      <c r="B23" s="116" t="s">
        <v>123</v>
      </c>
      <c r="C23" s="117" t="s">
        <v>124</v>
      </c>
      <c r="D23" s="90"/>
      <c r="E23" s="90"/>
      <c r="F23" s="90"/>
    </row>
    <row r="24" ht="18.95" customHeight="1" spans="2:6">
      <c r="B24" s="116" t="s">
        <v>125</v>
      </c>
      <c r="C24" s="117" t="s">
        <v>126</v>
      </c>
      <c r="D24" s="90"/>
      <c r="E24" s="90"/>
      <c r="F24" s="90"/>
    </row>
    <row r="25" ht="18.95" customHeight="1" spans="2:6">
      <c r="B25" s="116" t="s">
        <v>127</v>
      </c>
      <c r="C25" s="117" t="s">
        <v>128</v>
      </c>
      <c r="D25" s="90">
        <v>0.3</v>
      </c>
      <c r="E25" s="90"/>
      <c r="F25" s="90">
        <v>0.3</v>
      </c>
    </row>
    <row r="26" ht="18.95" customHeight="1" spans="2:6">
      <c r="B26" s="116" t="s">
        <v>129</v>
      </c>
      <c r="C26" s="117" t="s">
        <v>130</v>
      </c>
      <c r="D26" s="90">
        <v>0.5</v>
      </c>
      <c r="E26" s="90"/>
      <c r="F26" s="90">
        <v>0.5</v>
      </c>
    </row>
    <row r="27" ht="18.95" customHeight="1" spans="2:6">
      <c r="B27" s="116" t="s">
        <v>131</v>
      </c>
      <c r="C27" s="117" t="s">
        <v>132</v>
      </c>
      <c r="D27" s="90">
        <v>2.39</v>
      </c>
      <c r="E27" s="90"/>
      <c r="F27" s="90">
        <v>2.39</v>
      </c>
    </row>
    <row r="28" ht="18.95" customHeight="1" spans="2:6">
      <c r="B28" s="116" t="s">
        <v>133</v>
      </c>
      <c r="C28" s="117" t="s">
        <v>134</v>
      </c>
      <c r="D28" s="90">
        <v>0.76</v>
      </c>
      <c r="E28" s="90"/>
      <c r="F28" s="90">
        <v>0.76</v>
      </c>
    </row>
    <row r="29" ht="18.95" customHeight="1" spans="2:6">
      <c r="B29" s="116" t="s">
        <v>135</v>
      </c>
      <c r="C29" s="117" t="s">
        <v>136</v>
      </c>
      <c r="D29" s="90">
        <v>6.6</v>
      </c>
      <c r="E29" s="90"/>
      <c r="F29" s="90">
        <v>6.6</v>
      </c>
    </row>
    <row r="30" ht="18.95" customHeight="1" spans="2:6">
      <c r="B30" s="116" t="s">
        <v>137</v>
      </c>
      <c r="C30" s="117" t="s">
        <v>138</v>
      </c>
      <c r="D30" s="90">
        <v>7.14</v>
      </c>
      <c r="E30" s="90">
        <v>7.14</v>
      </c>
      <c r="F30" s="90"/>
    </row>
    <row r="31" ht="19.8" customHeight="1" spans="2:6">
      <c r="B31" s="114" t="s">
        <v>139</v>
      </c>
      <c r="C31" s="115" t="s">
        <v>140</v>
      </c>
      <c r="D31" s="90">
        <v>45.76</v>
      </c>
      <c r="E31" s="90">
        <f>E32+E33</f>
        <v>45.76</v>
      </c>
      <c r="F31" s="90"/>
    </row>
    <row r="32" ht="18.95" customHeight="1" spans="2:6">
      <c r="B32" s="116" t="s">
        <v>141</v>
      </c>
      <c r="C32" s="117" t="s">
        <v>142</v>
      </c>
      <c r="D32" s="90">
        <v>43.7</v>
      </c>
      <c r="E32" s="90">
        <v>43.7</v>
      </c>
      <c r="F32" s="90"/>
    </row>
    <row r="33" ht="18.95" customHeight="1" spans="2:6">
      <c r="B33" s="116" t="s">
        <v>143</v>
      </c>
      <c r="C33" s="117" t="s">
        <v>144</v>
      </c>
      <c r="D33" s="90">
        <v>2.06</v>
      </c>
      <c r="E33" s="90">
        <v>2.06</v>
      </c>
      <c r="F33" s="90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H18" sqref="H18"/>
    </sheetView>
  </sheetViews>
  <sheetFormatPr defaultColWidth="8.73148148148148" defaultRowHeight="14.4"/>
  <sheetData>
    <row r="1" ht="15.6" spans="1:15">
      <c r="A1" s="1" t="s">
        <v>448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313</v>
      </c>
      <c r="B2" s="3" t="s">
        <v>314</v>
      </c>
      <c r="C2" s="3"/>
      <c r="D2" s="2" t="s">
        <v>449</v>
      </c>
      <c r="E2" s="3" t="s">
        <v>529</v>
      </c>
      <c r="F2" s="3"/>
      <c r="G2" s="3"/>
      <c r="H2" s="3"/>
      <c r="I2" s="3"/>
      <c r="J2" s="9" t="s">
        <v>317</v>
      </c>
      <c r="K2" s="9"/>
      <c r="L2" s="3" t="s">
        <v>380</v>
      </c>
      <c r="M2" s="3"/>
      <c r="N2" s="3"/>
      <c r="O2" s="3"/>
    </row>
    <row r="3" spans="1:15">
      <c r="A3" s="2" t="s">
        <v>319</v>
      </c>
      <c r="B3" s="3" t="s">
        <v>320</v>
      </c>
      <c r="C3" s="3"/>
      <c r="D3" s="2" t="s">
        <v>321</v>
      </c>
      <c r="E3" s="3"/>
      <c r="F3" s="3"/>
      <c r="G3" s="3"/>
      <c r="H3" s="3"/>
      <c r="I3" s="3"/>
      <c r="J3" s="9" t="s">
        <v>322</v>
      </c>
      <c r="K3" s="9"/>
      <c r="L3" s="10" t="s">
        <v>530</v>
      </c>
      <c r="M3" s="11"/>
      <c r="N3" s="11"/>
      <c r="O3" s="11"/>
    </row>
    <row r="4" spans="1:15">
      <c r="A4" s="2" t="s">
        <v>452</v>
      </c>
      <c r="B4" s="3">
        <v>10</v>
      </c>
      <c r="C4" s="3"/>
      <c r="D4" s="2" t="s">
        <v>453</v>
      </c>
      <c r="E4" s="3"/>
      <c r="F4" s="3"/>
      <c r="G4" s="3"/>
      <c r="H4" s="3"/>
      <c r="I4" s="3"/>
      <c r="J4" s="9" t="s">
        <v>454</v>
      </c>
      <c r="K4" s="9" t="s">
        <v>455</v>
      </c>
      <c r="L4" s="11" t="s">
        <v>531</v>
      </c>
      <c r="M4" s="11"/>
      <c r="N4" s="11"/>
      <c r="O4" s="11"/>
    </row>
    <row r="5" spans="1:15">
      <c r="A5" s="4" t="s">
        <v>456</v>
      </c>
      <c r="B5" s="5" t="s">
        <v>532</v>
      </c>
      <c r="C5" s="5"/>
      <c r="D5" s="5"/>
      <c r="E5" s="5"/>
      <c r="F5" s="5"/>
      <c r="G5" s="5"/>
      <c r="H5" s="5"/>
      <c r="I5" s="5"/>
      <c r="J5" s="9" t="s">
        <v>329</v>
      </c>
      <c r="K5" s="9"/>
      <c r="L5" s="11" t="s">
        <v>458</v>
      </c>
      <c r="M5" s="11"/>
      <c r="N5" s="11"/>
      <c r="O5" s="11"/>
    </row>
    <row r="6" spans="1:15">
      <c r="A6" s="4"/>
      <c r="B6" s="5"/>
      <c r="C6" s="5"/>
      <c r="D6" s="5"/>
      <c r="E6" s="5"/>
      <c r="F6" s="5"/>
      <c r="G6" s="5"/>
      <c r="H6" s="5"/>
      <c r="I6" s="5"/>
      <c r="J6" s="9" t="s">
        <v>330</v>
      </c>
      <c r="K6" s="9"/>
      <c r="L6" s="11" t="s">
        <v>458</v>
      </c>
      <c r="M6" s="11"/>
      <c r="N6" s="11"/>
      <c r="O6" s="11"/>
    </row>
    <row r="7" spans="1:15">
      <c r="A7" s="4"/>
      <c r="B7" s="5"/>
      <c r="C7" s="5"/>
      <c r="D7" s="5"/>
      <c r="E7" s="5"/>
      <c r="F7" s="5"/>
      <c r="G7" s="5"/>
      <c r="H7" s="5"/>
      <c r="I7" s="5"/>
      <c r="J7" s="9" t="s">
        <v>331</v>
      </c>
      <c r="K7" s="9"/>
      <c r="L7" s="11" t="s">
        <v>458</v>
      </c>
      <c r="M7" s="11"/>
      <c r="N7" s="11"/>
      <c r="O7" s="11"/>
    </row>
    <row r="8" spans="1:15">
      <c r="A8" s="4"/>
      <c r="B8" s="5"/>
      <c r="C8" s="5"/>
      <c r="D8" s="5"/>
      <c r="E8" s="5"/>
      <c r="F8" s="5"/>
      <c r="G8" s="5"/>
      <c r="H8" s="5"/>
      <c r="I8" s="5"/>
      <c r="J8" s="9" t="s">
        <v>332</v>
      </c>
      <c r="K8" s="9"/>
      <c r="L8" s="11" t="s">
        <v>458</v>
      </c>
      <c r="M8" s="11"/>
      <c r="N8" s="11"/>
      <c r="O8" s="11"/>
    </row>
    <row r="9" spans="1:15">
      <c r="A9" s="6" t="s">
        <v>333</v>
      </c>
      <c r="B9" s="6" t="s">
        <v>334</v>
      </c>
      <c r="C9" s="6" t="s">
        <v>335</v>
      </c>
      <c r="D9" s="6" t="s">
        <v>293</v>
      </c>
      <c r="E9" s="6" t="s">
        <v>496</v>
      </c>
      <c r="F9" s="6" t="s">
        <v>294</v>
      </c>
      <c r="G9" s="6" t="s">
        <v>337</v>
      </c>
      <c r="H9" s="6" t="s">
        <v>338</v>
      </c>
      <c r="I9" s="12" t="s">
        <v>459</v>
      </c>
      <c r="J9" s="13"/>
      <c r="K9" s="13"/>
      <c r="L9" s="13"/>
      <c r="M9" s="13"/>
      <c r="N9" s="13"/>
      <c r="O9" s="14"/>
    </row>
    <row r="10" spans="1:15">
      <c r="A10" s="7" t="s">
        <v>340</v>
      </c>
      <c r="B10" s="8" t="s">
        <v>341</v>
      </c>
      <c r="C10" s="8" t="s">
        <v>533</v>
      </c>
      <c r="D10" s="7" t="s">
        <v>343</v>
      </c>
      <c r="E10" s="7"/>
      <c r="F10" s="7" t="s">
        <v>344</v>
      </c>
      <c r="G10" s="7" t="s">
        <v>349</v>
      </c>
      <c r="H10" s="7" t="s">
        <v>395</v>
      </c>
      <c r="I10" s="15"/>
      <c r="J10" s="16"/>
      <c r="K10" s="16"/>
      <c r="L10" s="16"/>
      <c r="M10" s="16"/>
      <c r="N10" s="16"/>
      <c r="O10" s="17"/>
    </row>
    <row r="11" spans="1:15">
      <c r="A11" s="7" t="s">
        <v>350</v>
      </c>
      <c r="B11" s="8" t="s">
        <v>534</v>
      </c>
      <c r="C11" s="8" t="s">
        <v>535</v>
      </c>
      <c r="D11" s="7" t="s">
        <v>302</v>
      </c>
      <c r="E11" s="7"/>
      <c r="F11" s="7" t="s">
        <v>536</v>
      </c>
      <c r="G11" s="7" t="s">
        <v>419</v>
      </c>
      <c r="H11" s="7" t="s">
        <v>395</v>
      </c>
      <c r="I11" s="18"/>
      <c r="J11" s="19"/>
      <c r="K11" s="19"/>
      <c r="L11" s="19"/>
      <c r="M11" s="19"/>
      <c r="N11" s="19"/>
      <c r="O11" s="20"/>
    </row>
    <row r="12" spans="1:15">
      <c r="A12" s="7" t="s">
        <v>388</v>
      </c>
      <c r="B12" s="8" t="s">
        <v>465</v>
      </c>
      <c r="C12" s="8" t="s">
        <v>311</v>
      </c>
      <c r="D12" s="7" t="s">
        <v>302</v>
      </c>
      <c r="E12" s="7"/>
      <c r="F12" s="7" t="s">
        <v>397</v>
      </c>
      <c r="G12" s="7" t="s">
        <v>296</v>
      </c>
      <c r="H12" s="7" t="s">
        <v>346</v>
      </c>
      <c r="I12" s="21"/>
      <c r="J12" s="22"/>
      <c r="K12" s="22"/>
      <c r="L12" s="22"/>
      <c r="M12" s="22"/>
      <c r="N12" s="22"/>
      <c r="O12" s="23"/>
    </row>
  </sheetData>
  <mergeCells count="24">
    <mergeCell ref="A1:O1"/>
    <mergeCell ref="B2:C2"/>
    <mergeCell ref="E2:I2"/>
    <mergeCell ref="J2:K2"/>
    <mergeCell ref="L2:O2"/>
    <mergeCell ref="B3:C3"/>
    <mergeCell ref="E3:I3"/>
    <mergeCell ref="J3:K3"/>
    <mergeCell ref="L3:O3"/>
    <mergeCell ref="B4:C4"/>
    <mergeCell ref="E4:I4"/>
    <mergeCell ref="L4:O4"/>
    <mergeCell ref="J5:K5"/>
    <mergeCell ref="L5:O5"/>
    <mergeCell ref="J6:K6"/>
    <mergeCell ref="L6:O6"/>
    <mergeCell ref="J7:K7"/>
    <mergeCell ref="L7:O7"/>
    <mergeCell ref="J8:K8"/>
    <mergeCell ref="L8:O8"/>
    <mergeCell ref="I9:O9"/>
    <mergeCell ref="A5:A8"/>
    <mergeCell ref="B5:I8"/>
    <mergeCell ref="I10:O1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F13" sqref="F13"/>
    </sheetView>
  </sheetViews>
  <sheetFormatPr defaultColWidth="10" defaultRowHeight="14.4" outlineLevelCol="6"/>
  <cols>
    <col min="1" max="1" width="0.407407407407407" customWidth="1"/>
    <col min="2" max="2" width="11.6666666666667" customWidth="1"/>
    <col min="3" max="3" width="11.2592592592593" customWidth="1"/>
    <col min="4" max="4" width="12.0833333333333" customWidth="1"/>
    <col min="5" max="5" width="11.8055555555556" customWidth="1"/>
    <col min="6" max="6" width="12.8888888888889" customWidth="1"/>
    <col min="7" max="7" width="13.2962962962963" customWidth="1"/>
  </cols>
  <sheetData>
    <row r="1" ht="16.35" customHeight="1" spans="1:2">
      <c r="A1" s="48"/>
      <c r="B1" s="49" t="s">
        <v>145</v>
      </c>
    </row>
    <row r="2" ht="16.35" customHeight="1" spans="2:7">
      <c r="B2" s="118" t="s">
        <v>146</v>
      </c>
      <c r="C2" s="118"/>
      <c r="D2" s="118"/>
      <c r="E2" s="118"/>
      <c r="F2" s="118"/>
      <c r="G2" s="118"/>
    </row>
    <row r="3" ht="16.35" customHeight="1" spans="2:7">
      <c r="B3" s="118"/>
      <c r="C3" s="118"/>
      <c r="D3" s="118"/>
      <c r="E3" s="118"/>
      <c r="F3" s="118"/>
      <c r="G3" s="118"/>
    </row>
    <row r="4" ht="16.35" customHeight="1" spans="2:7">
      <c r="B4" s="118"/>
      <c r="C4" s="118"/>
      <c r="D4" s="118"/>
      <c r="E4" s="118"/>
      <c r="F4" s="118"/>
      <c r="G4" s="118"/>
    </row>
    <row r="5" ht="20.7" customHeight="1" spans="7:7">
      <c r="G5" s="71" t="s">
        <v>2</v>
      </c>
    </row>
    <row r="6" ht="38.8" customHeight="1" spans="2:7">
      <c r="B6" s="119" t="s">
        <v>32</v>
      </c>
      <c r="C6" s="119"/>
      <c r="D6" s="119"/>
      <c r="E6" s="119"/>
      <c r="F6" s="119"/>
      <c r="G6" s="119"/>
    </row>
    <row r="7" ht="36.2" customHeight="1" spans="2:7">
      <c r="B7" s="119" t="s">
        <v>7</v>
      </c>
      <c r="C7" s="119" t="s">
        <v>147</v>
      </c>
      <c r="D7" s="119" t="s">
        <v>148</v>
      </c>
      <c r="E7" s="119"/>
      <c r="F7" s="119"/>
      <c r="G7" s="119" t="s">
        <v>149</v>
      </c>
    </row>
    <row r="8" ht="36.2" customHeight="1" spans="2:7">
      <c r="B8" s="119"/>
      <c r="C8" s="119"/>
      <c r="D8" s="119" t="s">
        <v>150</v>
      </c>
      <c r="E8" s="119" t="s">
        <v>151</v>
      </c>
      <c r="F8" s="119" t="s">
        <v>152</v>
      </c>
      <c r="G8" s="119"/>
    </row>
    <row r="9" ht="25.85" customHeight="1" spans="2:7">
      <c r="B9" s="55">
        <f>F9+G9</f>
        <v>6.9</v>
      </c>
      <c r="C9" s="55"/>
      <c r="D9" s="55">
        <v>6.6</v>
      </c>
      <c r="E9" s="55"/>
      <c r="F9" s="55">
        <v>6.6</v>
      </c>
      <c r="G9" s="55">
        <v>0.3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B2" sqref="B2:F3"/>
    </sheetView>
  </sheetViews>
  <sheetFormatPr defaultColWidth="10" defaultRowHeight="14.4" outlineLevelCol="5"/>
  <cols>
    <col min="1" max="1" width="0.407407407407407" customWidth="1"/>
    <col min="2" max="2" width="11.537037037037" customWidth="1"/>
    <col min="3" max="3" width="36.5" customWidth="1"/>
    <col min="4" max="4" width="15.3333333333333" customWidth="1"/>
    <col min="5" max="5" width="14.787037037037" customWidth="1"/>
    <col min="6" max="6" width="15.3333333333333" customWidth="1"/>
  </cols>
  <sheetData>
    <row r="1" ht="16.35" customHeight="1" spans="1:6">
      <c r="A1" s="48"/>
      <c r="B1" s="110" t="s">
        <v>153</v>
      </c>
      <c r="C1" s="109"/>
      <c r="D1" s="109"/>
      <c r="E1" s="109"/>
      <c r="F1" s="109"/>
    </row>
    <row r="2" ht="25" customHeight="1" spans="2:6">
      <c r="B2" s="111" t="s">
        <v>154</v>
      </c>
      <c r="C2" s="111"/>
      <c r="D2" s="111"/>
      <c r="E2" s="111"/>
      <c r="F2" s="111"/>
    </row>
    <row r="3" ht="26.7" customHeight="1" spans="2:6">
      <c r="B3" s="111"/>
      <c r="C3" s="111"/>
      <c r="D3" s="111"/>
      <c r="E3" s="111"/>
      <c r="F3" s="111"/>
    </row>
    <row r="4" ht="16.35" customHeight="1" spans="2:6">
      <c r="B4" s="109"/>
      <c r="C4" s="109"/>
      <c r="D4" s="109"/>
      <c r="E4" s="109"/>
      <c r="F4" s="109"/>
    </row>
    <row r="5" ht="21.55" customHeight="1" spans="2:6">
      <c r="B5" s="109"/>
      <c r="C5" s="109"/>
      <c r="D5" s="109"/>
      <c r="E5" s="109"/>
      <c r="F5" s="71" t="s">
        <v>2</v>
      </c>
    </row>
    <row r="6" ht="33.6" customHeight="1" spans="2:6">
      <c r="B6" s="112" t="s">
        <v>33</v>
      </c>
      <c r="C6" s="112" t="s">
        <v>34</v>
      </c>
      <c r="D6" s="112" t="s">
        <v>155</v>
      </c>
      <c r="E6" s="112"/>
      <c r="F6" s="112"/>
    </row>
    <row r="7" ht="31.05" customHeight="1" spans="2:6">
      <c r="B7" s="112"/>
      <c r="C7" s="112"/>
      <c r="D7" s="112" t="s">
        <v>35</v>
      </c>
      <c r="E7" s="112" t="s">
        <v>36</v>
      </c>
      <c r="F7" s="112" t="s">
        <v>37</v>
      </c>
    </row>
    <row r="8" ht="20.7" customHeight="1" spans="2:6">
      <c r="B8" s="113" t="s">
        <v>7</v>
      </c>
      <c r="C8" s="113"/>
      <c r="D8" s="70">
        <v>598.61</v>
      </c>
      <c r="E8" s="70"/>
      <c r="F8" s="70">
        <v>598.61</v>
      </c>
    </row>
    <row r="9" ht="16.35" customHeight="1" spans="2:6">
      <c r="B9" s="114" t="s">
        <v>156</v>
      </c>
      <c r="C9" s="115" t="s">
        <v>21</v>
      </c>
      <c r="D9" s="90">
        <v>598.61</v>
      </c>
      <c r="E9" s="90"/>
      <c r="F9" s="90">
        <v>598.61</v>
      </c>
    </row>
    <row r="10" ht="16.35" customHeight="1" spans="2:6">
      <c r="B10" s="116" t="s">
        <v>157</v>
      </c>
      <c r="C10" s="117" t="s">
        <v>158</v>
      </c>
      <c r="D10" s="90">
        <v>598.61</v>
      </c>
      <c r="E10" s="90"/>
      <c r="F10" s="90">
        <v>598.61</v>
      </c>
    </row>
    <row r="11" ht="16.35" customHeight="1" spans="2:6">
      <c r="B11" s="116" t="s">
        <v>159</v>
      </c>
      <c r="C11" s="117" t="s">
        <v>160</v>
      </c>
      <c r="D11" s="90">
        <v>598.61</v>
      </c>
      <c r="E11" s="90"/>
      <c r="F11" s="90">
        <v>598.61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opLeftCell="A6" workbookViewId="0">
      <selection activeCell="D9" sqref="D9"/>
    </sheetView>
  </sheetViews>
  <sheetFormatPr defaultColWidth="10" defaultRowHeight="14.4" outlineLevelCol="5"/>
  <cols>
    <col min="1" max="1" width="0.805555555555556" customWidth="1"/>
    <col min="2" max="2" width="0.138888888888889" customWidth="1"/>
    <col min="3" max="3" width="26.0555555555556" customWidth="1"/>
    <col min="4" max="4" width="16.8240740740741" customWidth="1"/>
    <col min="5" max="5" width="26.6018518518519" customWidth="1"/>
    <col min="6" max="6" width="17.3611111111111" customWidth="1"/>
    <col min="7" max="8" width="9.76851851851852" customWidth="1"/>
  </cols>
  <sheetData>
    <row r="1" ht="16.35" customHeight="1" spans="1:3">
      <c r="A1" s="48"/>
      <c r="C1" s="49" t="s">
        <v>161</v>
      </c>
    </row>
    <row r="2" ht="16.35" customHeight="1" spans="3:6">
      <c r="C2" s="50" t="s">
        <v>162</v>
      </c>
      <c r="D2" s="50"/>
      <c r="E2" s="50"/>
      <c r="F2" s="50"/>
    </row>
    <row r="3" ht="16.35" customHeight="1" spans="3:6">
      <c r="C3" s="50"/>
      <c r="D3" s="50"/>
      <c r="E3" s="50"/>
      <c r="F3" s="50"/>
    </row>
    <row r="4" ht="16.35" customHeight="1"/>
    <row r="5" ht="23.25" customHeight="1" spans="6:6">
      <c r="F5" s="105" t="s">
        <v>2</v>
      </c>
    </row>
    <row r="6" ht="34.5" customHeight="1" spans="3:6">
      <c r="C6" s="106" t="s">
        <v>3</v>
      </c>
      <c r="D6" s="106"/>
      <c r="E6" s="106" t="s">
        <v>4</v>
      </c>
      <c r="F6" s="106"/>
    </row>
    <row r="7" ht="32.75" customHeight="1" spans="3:6">
      <c r="C7" s="106" t="s">
        <v>5</v>
      </c>
      <c r="D7" s="106" t="s">
        <v>6</v>
      </c>
      <c r="E7" s="106" t="s">
        <v>5</v>
      </c>
      <c r="F7" s="106" t="s">
        <v>6</v>
      </c>
    </row>
    <row r="8" ht="25" customHeight="1" spans="3:6">
      <c r="C8" s="107" t="s">
        <v>7</v>
      </c>
      <c r="D8" s="108">
        <f>D9+D10</f>
        <v>2577.53</v>
      </c>
      <c r="E8" s="107" t="s">
        <v>7</v>
      </c>
      <c r="F8" s="108">
        <v>2577.53</v>
      </c>
    </row>
    <row r="9" ht="20.7" customHeight="1" spans="2:6">
      <c r="B9" s="109" t="s">
        <v>163</v>
      </c>
      <c r="C9" s="80" t="s">
        <v>13</v>
      </c>
      <c r="D9" s="108">
        <v>1978.92</v>
      </c>
      <c r="E9" s="80" t="s">
        <v>14</v>
      </c>
      <c r="F9" s="108">
        <v>0.76</v>
      </c>
    </row>
    <row r="10" ht="20.7" customHeight="1" spans="2:6">
      <c r="B10" s="109" t="s">
        <v>164</v>
      </c>
      <c r="C10" s="80" t="s">
        <v>15</v>
      </c>
      <c r="D10" s="108">
        <v>598.61</v>
      </c>
      <c r="E10" s="80" t="s">
        <v>16</v>
      </c>
      <c r="F10" s="108">
        <v>1885.9</v>
      </c>
    </row>
    <row r="11" ht="20.7" customHeight="1" spans="2:6">
      <c r="B11" s="109"/>
      <c r="C11" s="80" t="s">
        <v>17</v>
      </c>
      <c r="D11" s="108"/>
      <c r="E11" s="80" t="s">
        <v>18</v>
      </c>
      <c r="F11" s="108">
        <v>68.18</v>
      </c>
    </row>
    <row r="12" ht="20.7" customHeight="1" spans="2:6">
      <c r="B12" s="109"/>
      <c r="C12" s="80" t="s">
        <v>165</v>
      </c>
      <c r="D12" s="108"/>
      <c r="E12" s="80" t="s">
        <v>19</v>
      </c>
      <c r="F12" s="108">
        <v>10.51</v>
      </c>
    </row>
    <row r="13" ht="20.7" customHeight="1" spans="2:6">
      <c r="B13" s="109"/>
      <c r="C13" s="80" t="s">
        <v>166</v>
      </c>
      <c r="D13" s="108"/>
      <c r="E13" s="80" t="s">
        <v>20</v>
      </c>
      <c r="F13" s="108">
        <v>13.57</v>
      </c>
    </row>
    <row r="14" ht="20.7" customHeight="1" spans="2:6">
      <c r="B14" s="109"/>
      <c r="C14" s="80" t="s">
        <v>167</v>
      </c>
      <c r="D14" s="108"/>
      <c r="E14" s="80" t="s">
        <v>21</v>
      </c>
      <c r="F14" s="108">
        <v>598.61</v>
      </c>
    </row>
    <row r="15" ht="20.7" customHeight="1" spans="2:6">
      <c r="B15" s="109"/>
      <c r="C15" s="80" t="s">
        <v>168</v>
      </c>
      <c r="D15" s="108"/>
      <c r="E15" s="80"/>
      <c r="F15" s="108"/>
    </row>
    <row r="16" ht="20.7" customHeight="1" spans="2:6">
      <c r="B16" s="109"/>
      <c r="C16" s="80" t="s">
        <v>169</v>
      </c>
      <c r="D16" s="108"/>
      <c r="E16" s="80"/>
      <c r="F16" s="108"/>
    </row>
    <row r="17" ht="20.7" customHeight="1" spans="2:6">
      <c r="B17" s="109"/>
      <c r="C17" s="80" t="s">
        <v>170</v>
      </c>
      <c r="D17" s="108"/>
      <c r="E17" s="80"/>
      <c r="F17" s="108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workbookViewId="0">
      <selection activeCell="F13" sqref="F13"/>
    </sheetView>
  </sheetViews>
  <sheetFormatPr defaultColWidth="10" defaultRowHeight="14.4"/>
  <cols>
    <col min="1" max="1" width="0.407407407407407" customWidth="1"/>
    <col min="2" max="2" width="10.037037037037" customWidth="1"/>
    <col min="3" max="3" width="29.9907407407407" customWidth="1"/>
    <col min="4" max="4" width="11.537037037037" customWidth="1"/>
    <col min="5" max="5" width="9.76851851851852" customWidth="1"/>
    <col min="6" max="6" width="10.5833333333333" customWidth="1"/>
    <col min="7" max="7" width="11.1296296296296" customWidth="1"/>
    <col min="8" max="8" width="10.5833333333333" customWidth="1"/>
    <col min="9" max="9" width="10.8518518518519" customWidth="1"/>
    <col min="10" max="10" width="10.7222222222222" customWidth="1"/>
    <col min="11" max="11" width="10.4444444444444" customWidth="1"/>
    <col min="12" max="12" width="11.3981481481481" customWidth="1"/>
    <col min="13" max="13" width="11.537037037037" customWidth="1"/>
  </cols>
  <sheetData>
    <row r="1" ht="16.35" customHeight="1" spans="1:2">
      <c r="A1" s="48"/>
      <c r="B1" s="49" t="s">
        <v>171</v>
      </c>
    </row>
    <row r="2" ht="16.35" customHeight="1" spans="2:13">
      <c r="B2" s="50" t="s">
        <v>172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ht="16.35" customHeight="1" spans="2:1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ht="16.35" customHeight="1"/>
    <row r="5" ht="22.4" customHeight="1" spans="13:13">
      <c r="M5" s="71" t="s">
        <v>2</v>
      </c>
    </row>
    <row r="6" ht="36.2" customHeight="1" spans="2:13">
      <c r="B6" s="87" t="s">
        <v>173</v>
      </c>
      <c r="C6" s="87"/>
      <c r="D6" s="87" t="s">
        <v>35</v>
      </c>
      <c r="E6" s="88" t="s">
        <v>174</v>
      </c>
      <c r="F6" s="88" t="s">
        <v>175</v>
      </c>
      <c r="G6" s="88" t="s">
        <v>176</v>
      </c>
      <c r="H6" s="88" t="s">
        <v>177</v>
      </c>
      <c r="I6" s="88" t="s">
        <v>178</v>
      </c>
      <c r="J6" s="88" t="s">
        <v>179</v>
      </c>
      <c r="K6" s="88" t="s">
        <v>180</v>
      </c>
      <c r="L6" s="88" t="s">
        <v>181</v>
      </c>
      <c r="M6" s="88" t="s">
        <v>182</v>
      </c>
    </row>
    <row r="7" ht="30.15" customHeight="1" spans="2:13">
      <c r="B7" s="87" t="s">
        <v>92</v>
      </c>
      <c r="C7" s="87" t="s">
        <v>34</v>
      </c>
      <c r="D7" s="87"/>
      <c r="E7" s="88"/>
      <c r="F7" s="88"/>
      <c r="G7" s="88"/>
      <c r="H7" s="88"/>
      <c r="I7" s="88"/>
      <c r="J7" s="88"/>
      <c r="K7" s="88"/>
      <c r="L7" s="88"/>
      <c r="M7" s="88"/>
    </row>
    <row r="8" ht="20.7" customHeight="1" spans="2:13">
      <c r="B8" s="89" t="s">
        <v>7</v>
      </c>
      <c r="C8" s="89"/>
      <c r="D8" s="90">
        <f>D9+D12+D24+D29+D34+D37</f>
        <v>2577.53</v>
      </c>
      <c r="E8" s="91">
        <f>E9+E12+E24+E29+E34</f>
        <v>1978.92</v>
      </c>
      <c r="F8" s="90">
        <v>598.61</v>
      </c>
      <c r="G8" s="92"/>
      <c r="H8" s="92"/>
      <c r="I8" s="92"/>
      <c r="J8" s="92"/>
      <c r="K8" s="92"/>
      <c r="L8" s="92"/>
      <c r="M8" s="92"/>
    </row>
    <row r="9" ht="20.7" customHeight="1" spans="2:13">
      <c r="B9" s="93" t="s">
        <v>38</v>
      </c>
      <c r="C9" s="94" t="s">
        <v>14</v>
      </c>
      <c r="D9" s="95">
        <v>0.76</v>
      </c>
      <c r="E9" s="96">
        <v>0.76</v>
      </c>
      <c r="F9" s="90"/>
      <c r="G9" s="97"/>
      <c r="H9" s="97"/>
      <c r="I9" s="97"/>
      <c r="J9" s="97"/>
      <c r="K9" s="97"/>
      <c r="L9" s="97"/>
      <c r="M9" s="97"/>
    </row>
    <row r="10" ht="18.1" customHeight="1" spans="2:13">
      <c r="B10" s="98" t="s">
        <v>183</v>
      </c>
      <c r="C10" s="99" t="s">
        <v>184</v>
      </c>
      <c r="D10" s="95">
        <v>0.76</v>
      </c>
      <c r="E10" s="95">
        <v>0.76</v>
      </c>
      <c r="F10" s="90"/>
      <c r="G10" s="97"/>
      <c r="H10" s="97"/>
      <c r="I10" s="97"/>
      <c r="J10" s="97"/>
      <c r="K10" s="97"/>
      <c r="L10" s="97"/>
      <c r="M10" s="97"/>
    </row>
    <row r="11" ht="19.8" customHeight="1" spans="2:13">
      <c r="B11" s="98" t="s">
        <v>185</v>
      </c>
      <c r="C11" s="99" t="s">
        <v>186</v>
      </c>
      <c r="D11" s="95">
        <v>0.76</v>
      </c>
      <c r="E11" s="95">
        <v>0.76</v>
      </c>
      <c r="F11" s="90"/>
      <c r="G11" s="97"/>
      <c r="H11" s="97"/>
      <c r="I11" s="97"/>
      <c r="J11" s="97"/>
      <c r="K11" s="97"/>
      <c r="L11" s="97"/>
      <c r="M11" s="97"/>
    </row>
    <row r="12" ht="20.7" customHeight="1" spans="2:13">
      <c r="B12" s="93" t="s">
        <v>43</v>
      </c>
      <c r="C12" s="94" t="s">
        <v>16</v>
      </c>
      <c r="D12" s="90">
        <f>D13+D18+D21</f>
        <v>1885.9</v>
      </c>
      <c r="E12" s="91">
        <f>E13+E18+E21</f>
        <v>1885.9</v>
      </c>
      <c r="F12" s="90"/>
      <c r="G12" s="97"/>
      <c r="H12" s="97"/>
      <c r="I12" s="97"/>
      <c r="J12" s="97"/>
      <c r="K12" s="97"/>
      <c r="L12" s="97"/>
      <c r="M12" s="97"/>
    </row>
    <row r="13" ht="18.1" customHeight="1" spans="2:13">
      <c r="B13" s="98" t="s">
        <v>187</v>
      </c>
      <c r="C13" s="99" t="s">
        <v>188</v>
      </c>
      <c r="D13" s="90">
        <f>D14+D16+D17</f>
        <v>1315.83</v>
      </c>
      <c r="E13" s="91">
        <f>E14+E15+E16+E17</f>
        <v>1315.83</v>
      </c>
      <c r="F13" s="90"/>
      <c r="G13" s="97"/>
      <c r="H13" s="97"/>
      <c r="I13" s="97"/>
      <c r="J13" s="97"/>
      <c r="K13" s="97"/>
      <c r="L13" s="97"/>
      <c r="M13" s="97"/>
    </row>
    <row r="14" ht="19.8" customHeight="1" spans="2:13">
      <c r="B14" s="98" t="s">
        <v>189</v>
      </c>
      <c r="C14" s="99" t="s">
        <v>190</v>
      </c>
      <c r="D14" s="90">
        <v>134.32</v>
      </c>
      <c r="E14" s="91">
        <v>134.32</v>
      </c>
      <c r="F14" s="90"/>
      <c r="G14" s="97"/>
      <c r="H14" s="97"/>
      <c r="I14" s="97"/>
      <c r="J14" s="97"/>
      <c r="K14" s="97"/>
      <c r="L14" s="97"/>
      <c r="M14" s="97"/>
    </row>
    <row r="15" ht="19.8" customHeight="1" spans="2:13">
      <c r="B15" s="98" t="s">
        <v>191</v>
      </c>
      <c r="C15" s="99" t="s">
        <v>192</v>
      </c>
      <c r="D15" s="90"/>
      <c r="E15" s="91"/>
      <c r="F15" s="90"/>
      <c r="G15" s="97"/>
      <c r="H15" s="97"/>
      <c r="I15" s="97"/>
      <c r="J15" s="97"/>
      <c r="K15" s="97"/>
      <c r="L15" s="97"/>
      <c r="M15" s="97"/>
    </row>
    <row r="16" ht="19.8" customHeight="1" spans="2:13">
      <c r="B16" s="98">
        <v>2070114</v>
      </c>
      <c r="C16" s="99" t="s">
        <v>50</v>
      </c>
      <c r="D16" s="90">
        <v>187.45</v>
      </c>
      <c r="E16" s="91">
        <v>187.45</v>
      </c>
      <c r="F16" s="90"/>
      <c r="G16" s="97"/>
      <c r="H16" s="97"/>
      <c r="I16" s="97"/>
      <c r="J16" s="97"/>
      <c r="K16" s="97"/>
      <c r="L16" s="97"/>
      <c r="M16" s="97"/>
    </row>
    <row r="17" ht="19.8" customHeight="1" spans="2:13">
      <c r="B17" s="98" t="s">
        <v>193</v>
      </c>
      <c r="C17" s="99" t="s">
        <v>194</v>
      </c>
      <c r="D17" s="90">
        <v>994.06</v>
      </c>
      <c r="E17" s="91">
        <v>994.06</v>
      </c>
      <c r="F17" s="90"/>
      <c r="G17" s="97"/>
      <c r="H17" s="97"/>
      <c r="I17" s="97"/>
      <c r="J17" s="97"/>
      <c r="K17" s="97"/>
      <c r="L17" s="97"/>
      <c r="M17" s="97"/>
    </row>
    <row r="18" ht="18.1" customHeight="1" spans="2:13">
      <c r="B18" s="98" t="s">
        <v>195</v>
      </c>
      <c r="C18" s="99" t="s">
        <v>196</v>
      </c>
      <c r="D18" s="90">
        <v>283</v>
      </c>
      <c r="E18" s="91">
        <v>283</v>
      </c>
      <c r="F18" s="90"/>
      <c r="G18" s="97"/>
      <c r="H18" s="97"/>
      <c r="I18" s="97"/>
      <c r="J18" s="97"/>
      <c r="K18" s="97"/>
      <c r="L18" s="97"/>
      <c r="M18" s="97"/>
    </row>
    <row r="19" ht="19.8" customHeight="1" spans="2:13">
      <c r="B19" s="98" t="s">
        <v>197</v>
      </c>
      <c r="C19" s="99" t="s">
        <v>198</v>
      </c>
      <c r="D19" s="90">
        <v>100</v>
      </c>
      <c r="E19" s="91">
        <v>100</v>
      </c>
      <c r="F19" s="90"/>
      <c r="G19" s="97"/>
      <c r="H19" s="97"/>
      <c r="I19" s="97"/>
      <c r="J19" s="97"/>
      <c r="K19" s="97"/>
      <c r="L19" s="97"/>
      <c r="M19" s="97"/>
    </row>
    <row r="20" ht="19.8" customHeight="1" spans="2:13">
      <c r="B20" s="98" t="s">
        <v>199</v>
      </c>
      <c r="C20" s="99" t="s">
        <v>200</v>
      </c>
      <c r="D20" s="90">
        <v>183</v>
      </c>
      <c r="E20" s="91">
        <v>183</v>
      </c>
      <c r="F20" s="90"/>
      <c r="G20" s="97"/>
      <c r="H20" s="97"/>
      <c r="I20" s="97"/>
      <c r="J20" s="97"/>
      <c r="K20" s="97"/>
      <c r="L20" s="97"/>
      <c r="M20" s="97"/>
    </row>
    <row r="21" ht="18.1" customHeight="1" spans="2:13">
      <c r="B21" s="98" t="s">
        <v>201</v>
      </c>
      <c r="C21" s="99" t="s">
        <v>202</v>
      </c>
      <c r="D21" s="90">
        <v>287.07</v>
      </c>
      <c r="E21" s="91">
        <v>287.07</v>
      </c>
      <c r="F21" s="90"/>
      <c r="G21" s="97"/>
      <c r="H21" s="97"/>
      <c r="I21" s="97"/>
      <c r="J21" s="97"/>
      <c r="K21" s="97"/>
      <c r="L21" s="97"/>
      <c r="M21" s="97"/>
    </row>
    <row r="22" ht="19.8" customHeight="1" spans="2:13">
      <c r="B22" s="98" t="s">
        <v>203</v>
      </c>
      <c r="C22" s="99" t="s">
        <v>204</v>
      </c>
      <c r="D22" s="90">
        <v>267.07</v>
      </c>
      <c r="E22" s="91">
        <v>267.07</v>
      </c>
      <c r="F22" s="90"/>
      <c r="G22" s="97"/>
      <c r="H22" s="97"/>
      <c r="I22" s="97"/>
      <c r="J22" s="97"/>
      <c r="K22" s="97"/>
      <c r="L22" s="97"/>
      <c r="M22" s="97"/>
    </row>
    <row r="23" ht="19.8" customHeight="1" spans="2:13">
      <c r="B23" s="98">
        <v>2070308</v>
      </c>
      <c r="C23" s="99" t="s">
        <v>63</v>
      </c>
      <c r="D23" s="90">
        <v>20</v>
      </c>
      <c r="E23" s="91">
        <v>20</v>
      </c>
      <c r="F23" s="90"/>
      <c r="G23" s="97"/>
      <c r="H23" s="97"/>
      <c r="I23" s="97"/>
      <c r="J23" s="97"/>
      <c r="K23" s="97"/>
      <c r="L23" s="97"/>
      <c r="M23" s="97"/>
    </row>
    <row r="24" ht="20.7" customHeight="1" spans="2:13">
      <c r="B24" s="93" t="s">
        <v>64</v>
      </c>
      <c r="C24" s="94" t="s">
        <v>18</v>
      </c>
      <c r="D24" s="90">
        <v>68.18</v>
      </c>
      <c r="E24" s="91">
        <v>68.18</v>
      </c>
      <c r="F24" s="90"/>
      <c r="G24" s="97"/>
      <c r="H24" s="97"/>
      <c r="I24" s="97"/>
      <c r="J24" s="97"/>
      <c r="K24" s="97"/>
      <c r="L24" s="97"/>
      <c r="M24" s="97"/>
    </row>
    <row r="25" ht="18.1" customHeight="1" spans="2:13">
      <c r="B25" s="98" t="s">
        <v>205</v>
      </c>
      <c r="C25" s="99" t="s">
        <v>206</v>
      </c>
      <c r="D25" s="90">
        <v>68.18</v>
      </c>
      <c r="E25" s="91">
        <f>E26+E27+E28</f>
        <v>68.18</v>
      </c>
      <c r="F25" s="90"/>
      <c r="G25" s="97"/>
      <c r="H25" s="97"/>
      <c r="I25" s="97"/>
      <c r="J25" s="97"/>
      <c r="K25" s="97"/>
      <c r="L25" s="97"/>
      <c r="M25" s="97"/>
    </row>
    <row r="26" ht="19.8" customHeight="1" spans="2:13">
      <c r="B26" s="98" t="s">
        <v>207</v>
      </c>
      <c r="C26" s="99" t="s">
        <v>208</v>
      </c>
      <c r="D26" s="90">
        <v>16.32</v>
      </c>
      <c r="E26" s="91">
        <v>16.32</v>
      </c>
      <c r="F26" s="90"/>
      <c r="G26" s="97"/>
      <c r="H26" s="97"/>
      <c r="I26" s="97"/>
      <c r="J26" s="97"/>
      <c r="K26" s="97"/>
      <c r="L26" s="97"/>
      <c r="M26" s="97"/>
    </row>
    <row r="27" ht="19.8" customHeight="1" spans="2:13">
      <c r="B27" s="98" t="s">
        <v>209</v>
      </c>
      <c r="C27" s="99" t="s">
        <v>210</v>
      </c>
      <c r="D27" s="90">
        <v>8.16</v>
      </c>
      <c r="E27" s="91">
        <v>8.16</v>
      </c>
      <c r="F27" s="90"/>
      <c r="G27" s="97"/>
      <c r="H27" s="97"/>
      <c r="I27" s="97"/>
      <c r="J27" s="97"/>
      <c r="K27" s="97"/>
      <c r="L27" s="97"/>
      <c r="M27" s="97"/>
    </row>
    <row r="28" ht="19.8" customHeight="1" spans="2:13">
      <c r="B28" s="98" t="s">
        <v>211</v>
      </c>
      <c r="C28" s="99" t="s">
        <v>212</v>
      </c>
      <c r="D28" s="90">
        <v>43.7</v>
      </c>
      <c r="E28" s="91">
        <v>43.7</v>
      </c>
      <c r="F28" s="90"/>
      <c r="G28" s="97"/>
      <c r="H28" s="97"/>
      <c r="I28" s="97"/>
      <c r="J28" s="97"/>
      <c r="K28" s="97"/>
      <c r="L28" s="97"/>
      <c r="M28" s="97"/>
    </row>
    <row r="29" ht="20.7" customHeight="1" spans="2:13">
      <c r="B29" s="93" t="s">
        <v>73</v>
      </c>
      <c r="C29" s="94" t="s">
        <v>19</v>
      </c>
      <c r="D29" s="90">
        <v>10.51</v>
      </c>
      <c r="E29" s="91">
        <f>E30+E32</f>
        <v>10.51</v>
      </c>
      <c r="F29" s="90"/>
      <c r="G29" s="97"/>
      <c r="H29" s="97"/>
      <c r="I29" s="97"/>
      <c r="J29" s="97"/>
      <c r="K29" s="97"/>
      <c r="L29" s="97"/>
      <c r="M29" s="97"/>
    </row>
    <row r="30" ht="18.1" customHeight="1" spans="2:13">
      <c r="B30" s="98" t="s">
        <v>213</v>
      </c>
      <c r="C30" s="99" t="s">
        <v>214</v>
      </c>
      <c r="D30" s="90">
        <v>10.51</v>
      </c>
      <c r="E30" s="91">
        <f>E31+E33</f>
        <v>10.51</v>
      </c>
      <c r="F30" s="90"/>
      <c r="G30" s="97"/>
      <c r="H30" s="97"/>
      <c r="I30" s="97"/>
      <c r="J30" s="97"/>
      <c r="K30" s="97"/>
      <c r="L30" s="97"/>
      <c r="M30" s="97"/>
    </row>
    <row r="31" ht="19.8" customHeight="1" spans="2:13">
      <c r="B31" s="98" t="s">
        <v>215</v>
      </c>
      <c r="C31" s="99" t="s">
        <v>216</v>
      </c>
      <c r="D31" s="90">
        <v>8.67</v>
      </c>
      <c r="E31" s="91">
        <v>8.67</v>
      </c>
      <c r="F31" s="90"/>
      <c r="G31" s="97"/>
      <c r="H31" s="97"/>
      <c r="I31" s="97"/>
      <c r="J31" s="97"/>
      <c r="K31" s="97"/>
      <c r="L31" s="97"/>
      <c r="M31" s="97"/>
    </row>
    <row r="32" ht="19.8" customHeight="1" spans="2:13">
      <c r="B32" s="98" t="s">
        <v>217</v>
      </c>
      <c r="C32" s="99" t="s">
        <v>218</v>
      </c>
      <c r="D32" s="90"/>
      <c r="E32" s="91"/>
      <c r="F32" s="90"/>
      <c r="G32" s="97"/>
      <c r="H32" s="97"/>
      <c r="I32" s="97"/>
      <c r="J32" s="97"/>
      <c r="K32" s="97"/>
      <c r="L32" s="97"/>
      <c r="M32" s="97"/>
    </row>
    <row r="33" ht="19.8" customHeight="1" spans="2:13">
      <c r="B33" s="98" t="s">
        <v>219</v>
      </c>
      <c r="C33" s="99" t="s">
        <v>220</v>
      </c>
      <c r="D33" s="90">
        <v>1.84</v>
      </c>
      <c r="E33" s="91">
        <v>1.84</v>
      </c>
      <c r="F33" s="90"/>
      <c r="G33" s="97"/>
      <c r="H33" s="97"/>
      <c r="I33" s="97"/>
      <c r="J33" s="97"/>
      <c r="K33" s="97"/>
      <c r="L33" s="97"/>
      <c r="M33" s="97"/>
    </row>
    <row r="34" ht="20.7" customHeight="1" spans="2:13">
      <c r="B34" s="93" t="s">
        <v>82</v>
      </c>
      <c r="C34" s="94" t="s">
        <v>20</v>
      </c>
      <c r="D34" s="90">
        <v>13.57</v>
      </c>
      <c r="E34" s="91">
        <v>13.57</v>
      </c>
      <c r="F34" s="90"/>
      <c r="G34" s="97"/>
      <c r="H34" s="97"/>
      <c r="I34" s="97"/>
      <c r="J34" s="97"/>
      <c r="K34" s="97"/>
      <c r="L34" s="97"/>
      <c r="M34" s="97"/>
    </row>
    <row r="35" ht="18.1" customHeight="1" spans="2:13">
      <c r="B35" s="98" t="s">
        <v>221</v>
      </c>
      <c r="C35" s="99" t="s">
        <v>222</v>
      </c>
      <c r="D35" s="90">
        <v>13.57</v>
      </c>
      <c r="E35" s="91">
        <v>13.57</v>
      </c>
      <c r="F35" s="90"/>
      <c r="G35" s="97"/>
      <c r="H35" s="97"/>
      <c r="I35" s="97"/>
      <c r="J35" s="97"/>
      <c r="K35" s="97"/>
      <c r="L35" s="97"/>
      <c r="M35" s="97"/>
    </row>
    <row r="36" ht="19.8" customHeight="1" spans="2:13">
      <c r="B36" s="98" t="s">
        <v>223</v>
      </c>
      <c r="C36" s="99" t="s">
        <v>224</v>
      </c>
      <c r="D36" s="90">
        <v>13.57</v>
      </c>
      <c r="E36" s="91">
        <v>13.57</v>
      </c>
      <c r="F36" s="100"/>
      <c r="G36" s="97"/>
      <c r="H36" s="97"/>
      <c r="I36" s="97"/>
      <c r="J36" s="97"/>
      <c r="K36" s="97"/>
      <c r="L36" s="97"/>
      <c r="M36" s="97"/>
    </row>
    <row r="37" ht="20.7" customHeight="1" spans="2:13">
      <c r="B37" s="93" t="s">
        <v>156</v>
      </c>
      <c r="C37" s="94" t="s">
        <v>21</v>
      </c>
      <c r="D37" s="101">
        <v>598.61</v>
      </c>
      <c r="E37" s="102"/>
      <c r="F37" s="102">
        <v>598.61</v>
      </c>
      <c r="G37" s="103"/>
      <c r="H37" s="97"/>
      <c r="I37" s="97"/>
      <c r="J37" s="97"/>
      <c r="K37" s="97"/>
      <c r="L37" s="97"/>
      <c r="M37" s="97"/>
    </row>
    <row r="38" ht="18.1" customHeight="1" spans="2:13">
      <c r="B38" s="98" t="s">
        <v>225</v>
      </c>
      <c r="C38" s="99" t="s">
        <v>226</v>
      </c>
      <c r="D38" s="101">
        <v>598.61</v>
      </c>
      <c r="E38" s="102"/>
      <c r="F38" s="104">
        <v>598.61</v>
      </c>
      <c r="G38" s="103"/>
      <c r="H38" s="97"/>
      <c r="I38" s="97"/>
      <c r="J38" s="97"/>
      <c r="K38" s="97"/>
      <c r="L38" s="97"/>
      <c r="M38" s="97"/>
    </row>
    <row r="39" ht="19.8" customHeight="1" spans="2:13">
      <c r="B39" s="98" t="s">
        <v>227</v>
      </c>
      <c r="C39" s="99" t="s">
        <v>228</v>
      </c>
      <c r="D39" s="101">
        <v>598.61</v>
      </c>
      <c r="E39" s="102"/>
      <c r="F39" s="104">
        <v>598.61</v>
      </c>
      <c r="G39" s="103"/>
      <c r="H39" s="97"/>
      <c r="I39" s="97"/>
      <c r="J39" s="97"/>
      <c r="K39" s="97"/>
      <c r="L39" s="97"/>
      <c r="M39" s="97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workbookViewId="0">
      <selection activeCell="D8" sqref="D8"/>
    </sheetView>
  </sheetViews>
  <sheetFormatPr defaultColWidth="10" defaultRowHeight="14.4"/>
  <cols>
    <col min="1" max="1" width="0.537037037037037" customWidth="1"/>
    <col min="2" max="2" width="16.2777777777778" customWidth="1"/>
    <col min="3" max="3" width="35.3611111111111" customWidth="1"/>
    <col min="4" max="4" width="17.9074074074074" customWidth="1"/>
    <col min="5" max="5" width="17.3611111111111" customWidth="1"/>
    <col min="6" max="6" width="15.4722222222222" customWidth="1"/>
  </cols>
  <sheetData>
    <row r="1" ht="16.35" customHeight="1" spans="1:2">
      <c r="A1" s="48"/>
      <c r="B1" s="49" t="s">
        <v>229</v>
      </c>
    </row>
    <row r="2" ht="16.35" customHeight="1" spans="2:6">
      <c r="B2" s="50" t="s">
        <v>230</v>
      </c>
      <c r="C2" s="50"/>
      <c r="D2" s="50"/>
      <c r="E2" s="50"/>
      <c r="F2" s="50"/>
    </row>
    <row r="3" ht="16.35" customHeight="1" spans="2:6">
      <c r="B3" s="50"/>
      <c r="C3" s="50"/>
      <c r="D3" s="50"/>
      <c r="E3" s="50"/>
      <c r="F3" s="50"/>
    </row>
    <row r="4" ht="16.35" customHeight="1" spans="2:6">
      <c r="B4" s="72"/>
      <c r="C4" s="72"/>
      <c r="D4" s="72"/>
      <c r="E4" s="72"/>
      <c r="F4" s="72"/>
    </row>
    <row r="5" ht="18.95" customHeight="1" spans="2:6">
      <c r="B5" s="72"/>
      <c r="C5" s="72"/>
      <c r="D5" s="72"/>
      <c r="E5" s="72"/>
      <c r="F5" s="73" t="s">
        <v>2</v>
      </c>
    </row>
    <row r="6" ht="31.9" customHeight="1" spans="2:12">
      <c r="B6" s="74" t="s">
        <v>92</v>
      </c>
      <c r="C6" s="74" t="s">
        <v>34</v>
      </c>
      <c r="D6" s="75" t="s">
        <v>35</v>
      </c>
      <c r="E6" s="75" t="s">
        <v>231</v>
      </c>
      <c r="F6" s="75" t="s">
        <v>232</v>
      </c>
      <c r="H6" s="76"/>
      <c r="I6" s="76"/>
      <c r="J6" s="76"/>
      <c r="K6" s="76"/>
      <c r="L6" s="76"/>
    </row>
    <row r="7" ht="23.25" customHeight="1" spans="2:12">
      <c r="B7" s="54" t="s">
        <v>7</v>
      </c>
      <c r="C7" s="77"/>
      <c r="D7" s="78">
        <f>D8+D11+D23+D28+D33+D36</f>
        <v>2577.53</v>
      </c>
      <c r="E7" s="78">
        <f>E8+E11+E23+E28+E33</f>
        <v>227.34</v>
      </c>
      <c r="F7" s="78">
        <f>F11+F36</f>
        <v>2350.19</v>
      </c>
      <c r="H7" s="76"/>
      <c r="I7" s="86"/>
      <c r="J7" s="86"/>
      <c r="K7" s="86"/>
      <c r="L7" s="76"/>
    </row>
    <row r="8" ht="21.55" customHeight="1" spans="2:12">
      <c r="B8" s="79" t="s">
        <v>38</v>
      </c>
      <c r="C8" s="80" t="s">
        <v>14</v>
      </c>
      <c r="D8" s="81">
        <v>0.76</v>
      </c>
      <c r="E8" s="81">
        <v>0.76</v>
      </c>
      <c r="F8" s="82"/>
      <c r="H8" s="76"/>
      <c r="I8" s="76"/>
      <c r="J8" s="76"/>
      <c r="K8" s="76"/>
      <c r="L8" s="76"/>
    </row>
    <row r="9" ht="20.7" customHeight="1" spans="2:6">
      <c r="B9" s="83" t="s">
        <v>233</v>
      </c>
      <c r="C9" s="56" t="s">
        <v>234</v>
      </c>
      <c r="D9" s="84">
        <v>0.76</v>
      </c>
      <c r="E9" s="84">
        <v>0.76</v>
      </c>
      <c r="F9" s="85"/>
    </row>
    <row r="10" ht="20.7" customHeight="1" spans="2:6">
      <c r="B10" s="83" t="s">
        <v>235</v>
      </c>
      <c r="C10" s="56" t="s">
        <v>236</v>
      </c>
      <c r="D10" s="84">
        <v>0.76</v>
      </c>
      <c r="E10" s="84">
        <v>0.76</v>
      </c>
      <c r="F10" s="85"/>
    </row>
    <row r="11" ht="21.55" customHeight="1" spans="2:6">
      <c r="B11" s="79" t="s">
        <v>43</v>
      </c>
      <c r="C11" s="80" t="s">
        <v>16</v>
      </c>
      <c r="D11" s="85">
        <f>D12+D17+D20</f>
        <v>1885.9</v>
      </c>
      <c r="E11" s="85">
        <f>E12</f>
        <v>134.32</v>
      </c>
      <c r="F11" s="85">
        <f>F12+F17+F20</f>
        <v>1751.58</v>
      </c>
    </row>
    <row r="12" ht="20.7" customHeight="1" spans="2:6">
      <c r="B12" s="83" t="s">
        <v>237</v>
      </c>
      <c r="C12" s="56" t="s">
        <v>238</v>
      </c>
      <c r="D12" s="85">
        <f>D13+D14+D15+D16</f>
        <v>1315.83</v>
      </c>
      <c r="E12" s="85">
        <f>E13+E14</f>
        <v>134.32</v>
      </c>
      <c r="F12" s="85">
        <f>F15+F16</f>
        <v>1181.51</v>
      </c>
    </row>
    <row r="13" ht="20.7" customHeight="1" spans="2:6">
      <c r="B13" s="83" t="s">
        <v>239</v>
      </c>
      <c r="C13" s="56" t="s">
        <v>240</v>
      </c>
      <c r="D13" s="85">
        <v>134.32</v>
      </c>
      <c r="E13" s="85">
        <v>134.32</v>
      </c>
      <c r="F13" s="85"/>
    </row>
    <row r="14" ht="20.7" customHeight="1" spans="2:6">
      <c r="B14" s="83" t="s">
        <v>241</v>
      </c>
      <c r="C14" s="56" t="s">
        <v>242</v>
      </c>
      <c r="D14" s="85"/>
      <c r="E14" s="85"/>
      <c r="F14" s="85"/>
    </row>
    <row r="15" ht="20.7" customHeight="1" spans="2:6">
      <c r="B15" s="83">
        <v>2070114</v>
      </c>
      <c r="C15" s="56" t="s">
        <v>50</v>
      </c>
      <c r="D15" s="85">
        <v>187.45</v>
      </c>
      <c r="E15" s="85"/>
      <c r="F15" s="85">
        <v>187.45</v>
      </c>
    </row>
    <row r="16" ht="20.7" customHeight="1" spans="2:6">
      <c r="B16" s="83" t="s">
        <v>243</v>
      </c>
      <c r="C16" s="56" t="s">
        <v>244</v>
      </c>
      <c r="D16" s="85">
        <v>994.06</v>
      </c>
      <c r="E16" s="85"/>
      <c r="F16" s="85">
        <f>624.2+369.86</f>
        <v>994.06</v>
      </c>
    </row>
    <row r="17" ht="20.7" customHeight="1" spans="2:6">
      <c r="B17" s="83" t="s">
        <v>245</v>
      </c>
      <c r="C17" s="56" t="s">
        <v>246</v>
      </c>
      <c r="D17" s="85">
        <v>283</v>
      </c>
      <c r="E17" s="85"/>
      <c r="F17" s="85">
        <v>283</v>
      </c>
    </row>
    <row r="18" ht="20.7" customHeight="1" spans="2:6">
      <c r="B18" s="83" t="s">
        <v>247</v>
      </c>
      <c r="C18" s="56" t="s">
        <v>248</v>
      </c>
      <c r="D18" s="85">
        <v>100</v>
      </c>
      <c r="E18" s="85"/>
      <c r="F18" s="85">
        <v>100</v>
      </c>
    </row>
    <row r="19" ht="20.7" customHeight="1" spans="2:6">
      <c r="B19" s="83" t="s">
        <v>249</v>
      </c>
      <c r="C19" s="56" t="s">
        <v>250</v>
      </c>
      <c r="D19" s="85">
        <v>183</v>
      </c>
      <c r="E19" s="85"/>
      <c r="F19" s="85">
        <v>183</v>
      </c>
    </row>
    <row r="20" ht="20.7" customHeight="1" spans="2:6">
      <c r="B20" s="83" t="s">
        <v>251</v>
      </c>
      <c r="C20" s="56" t="s">
        <v>252</v>
      </c>
      <c r="D20" s="85">
        <f>D21+D22</f>
        <v>287.07</v>
      </c>
      <c r="E20" s="85"/>
      <c r="F20" s="85">
        <f>F21+F22</f>
        <v>287.07</v>
      </c>
    </row>
    <row r="21" ht="20.7" customHeight="1" spans="2:6">
      <c r="B21" s="83" t="s">
        <v>253</v>
      </c>
      <c r="C21" s="56" t="s">
        <v>254</v>
      </c>
      <c r="D21" s="85">
        <f>F21</f>
        <v>267.07</v>
      </c>
      <c r="E21" s="85"/>
      <c r="F21" s="85">
        <f>84+183.07</f>
        <v>267.07</v>
      </c>
    </row>
    <row r="22" ht="20.7" customHeight="1" spans="2:6">
      <c r="B22" s="83">
        <v>2070308</v>
      </c>
      <c r="C22" s="56" t="s">
        <v>63</v>
      </c>
      <c r="D22" s="85">
        <v>20</v>
      </c>
      <c r="E22" s="85"/>
      <c r="F22" s="85">
        <v>20</v>
      </c>
    </row>
    <row r="23" ht="21.55" customHeight="1" spans="2:6">
      <c r="B23" s="79" t="s">
        <v>64</v>
      </c>
      <c r="C23" s="80" t="s">
        <v>18</v>
      </c>
      <c r="D23" s="85">
        <v>68.18</v>
      </c>
      <c r="E23" s="85">
        <v>68.18</v>
      </c>
      <c r="F23" s="85"/>
    </row>
    <row r="24" ht="20.7" customHeight="1" spans="2:6">
      <c r="B24" s="83" t="s">
        <v>255</v>
      </c>
      <c r="C24" s="56" t="s">
        <v>256</v>
      </c>
      <c r="D24" s="85">
        <f>D25+D26+D27</f>
        <v>68.18</v>
      </c>
      <c r="E24" s="85">
        <v>68.18</v>
      </c>
      <c r="F24" s="85"/>
    </row>
    <row r="25" ht="20.7" customHeight="1" spans="2:6">
      <c r="B25" s="83" t="s">
        <v>257</v>
      </c>
      <c r="C25" s="56" t="s">
        <v>258</v>
      </c>
      <c r="D25" s="85">
        <v>16.32</v>
      </c>
      <c r="E25" s="85">
        <v>16.32</v>
      </c>
      <c r="F25" s="85"/>
    </row>
    <row r="26" ht="20.7" customHeight="1" spans="2:6">
      <c r="B26" s="83" t="s">
        <v>259</v>
      </c>
      <c r="C26" s="56" t="s">
        <v>260</v>
      </c>
      <c r="D26" s="85">
        <v>8.16</v>
      </c>
      <c r="E26" s="85">
        <v>8.16</v>
      </c>
      <c r="F26" s="85"/>
    </row>
    <row r="27" ht="20.7" customHeight="1" spans="2:6">
      <c r="B27" s="83" t="s">
        <v>261</v>
      </c>
      <c r="C27" s="56" t="s">
        <v>262</v>
      </c>
      <c r="D27" s="85">
        <v>43.7</v>
      </c>
      <c r="E27" s="85">
        <v>43.7</v>
      </c>
      <c r="F27" s="85"/>
    </row>
    <row r="28" ht="21.55" customHeight="1" spans="2:6">
      <c r="B28" s="79" t="s">
        <v>73</v>
      </c>
      <c r="C28" s="80" t="s">
        <v>19</v>
      </c>
      <c r="D28" s="85">
        <f>D29+D31</f>
        <v>10.51</v>
      </c>
      <c r="E28" s="85">
        <v>10.51</v>
      </c>
      <c r="F28" s="85"/>
    </row>
    <row r="29" ht="20.7" customHeight="1" spans="2:6">
      <c r="B29" s="83" t="s">
        <v>263</v>
      </c>
      <c r="C29" s="56" t="s">
        <v>264</v>
      </c>
      <c r="D29" s="85">
        <f>D30+D32</f>
        <v>10.51</v>
      </c>
      <c r="E29" s="85">
        <v>10.51</v>
      </c>
      <c r="F29" s="85"/>
    </row>
    <row r="30" ht="20.7" customHeight="1" spans="2:6">
      <c r="B30" s="83" t="s">
        <v>265</v>
      </c>
      <c r="C30" s="56" t="s">
        <v>266</v>
      </c>
      <c r="D30" s="85">
        <v>8.67</v>
      </c>
      <c r="E30" s="85">
        <v>8.67</v>
      </c>
      <c r="F30" s="85"/>
    </row>
    <row r="31" ht="20.7" customHeight="1" spans="2:6">
      <c r="B31" s="83" t="s">
        <v>267</v>
      </c>
      <c r="C31" s="56" t="s">
        <v>268</v>
      </c>
      <c r="D31" s="85"/>
      <c r="E31" s="85"/>
      <c r="F31" s="85"/>
    </row>
    <row r="32" ht="20.7" customHeight="1" spans="2:6">
      <c r="B32" s="83" t="s">
        <v>269</v>
      </c>
      <c r="C32" s="56" t="s">
        <v>270</v>
      </c>
      <c r="D32" s="85">
        <v>1.84</v>
      </c>
      <c r="E32" s="85">
        <v>1.84</v>
      </c>
      <c r="F32" s="85"/>
    </row>
    <row r="33" ht="21.55" customHeight="1" spans="2:6">
      <c r="B33" s="79" t="s">
        <v>82</v>
      </c>
      <c r="C33" s="80" t="s">
        <v>20</v>
      </c>
      <c r="D33" s="85">
        <v>13.57</v>
      </c>
      <c r="E33" s="85">
        <v>13.57</v>
      </c>
      <c r="F33" s="85"/>
    </row>
    <row r="34" ht="20.7" customHeight="1" spans="2:6">
      <c r="B34" s="83" t="s">
        <v>271</v>
      </c>
      <c r="C34" s="56" t="s">
        <v>272</v>
      </c>
      <c r="D34" s="85">
        <v>13.57</v>
      </c>
      <c r="E34" s="85">
        <v>13.57</v>
      </c>
      <c r="F34" s="85"/>
    </row>
    <row r="35" ht="20.7" customHeight="1" spans="2:6">
      <c r="B35" s="83" t="s">
        <v>273</v>
      </c>
      <c r="C35" s="56" t="s">
        <v>274</v>
      </c>
      <c r="D35" s="85">
        <v>13.57</v>
      </c>
      <c r="E35" s="85">
        <v>13.57</v>
      </c>
      <c r="F35" s="85"/>
    </row>
    <row r="36" ht="21.55" customHeight="1" spans="2:6">
      <c r="B36" s="79" t="s">
        <v>156</v>
      </c>
      <c r="C36" s="80" t="s">
        <v>21</v>
      </c>
      <c r="D36" s="85">
        <v>598.61</v>
      </c>
      <c r="E36" s="85"/>
      <c r="F36" s="85">
        <v>598.61</v>
      </c>
    </row>
    <row r="37" ht="20.7" customHeight="1" spans="2:6">
      <c r="B37" s="83" t="s">
        <v>275</v>
      </c>
      <c r="C37" s="56" t="s">
        <v>276</v>
      </c>
      <c r="D37" s="85">
        <v>598.61</v>
      </c>
      <c r="E37" s="85"/>
      <c r="F37" s="85">
        <v>598.61</v>
      </c>
    </row>
    <row r="38" ht="20.7" customHeight="1" spans="2:6">
      <c r="B38" s="83" t="s">
        <v>277</v>
      </c>
      <c r="C38" s="56" t="s">
        <v>278</v>
      </c>
      <c r="D38" s="85">
        <f>457.7+140.91</f>
        <v>598.61</v>
      </c>
      <c r="E38" s="85"/>
      <c r="F38" s="85">
        <v>598.61</v>
      </c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A8" sqref="$A8:$XFD8"/>
    </sheetView>
  </sheetViews>
  <sheetFormatPr defaultColWidth="10" defaultRowHeight="14.4" outlineLevelRow="6"/>
  <cols>
    <col min="1" max="1" width="0.407407407407407" customWidth="1"/>
    <col min="2" max="2" width="9.23148148148148" customWidth="1"/>
    <col min="3" max="3" width="12.0833333333333" customWidth="1"/>
    <col min="4" max="4" width="11.3981481481481" customWidth="1"/>
    <col min="5" max="5" width="10.9907407407407" customWidth="1"/>
    <col min="6" max="6" width="12.212962962963" customWidth="1"/>
    <col min="7" max="7" width="12.6203703703704" customWidth="1"/>
    <col min="8" max="8" width="11.3981481481481" customWidth="1"/>
    <col min="9" max="9" width="10.9907407407407" customWidth="1"/>
    <col min="10" max="10" width="11.1296296296296" customWidth="1"/>
    <col min="11" max="11" width="12.3425925925926" customWidth="1"/>
    <col min="12" max="13" width="11.8055555555556" customWidth="1"/>
  </cols>
  <sheetData>
    <row r="1" ht="17.25" customHeight="1" spans="1:13">
      <c r="A1" s="48"/>
      <c r="B1" s="49" t="s">
        <v>279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ht="16.35" customHeight="1" spans="2:13">
      <c r="B2" s="67" t="s">
        <v>280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ht="16.35" customHeight="1" spans="2:13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ht="16.35" customHeight="1" spans="2:13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ht="21.55" customHeight="1" spans="2:13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71" t="s">
        <v>2</v>
      </c>
    </row>
    <row r="6" ht="65.55" customHeight="1" spans="2:13">
      <c r="B6" s="68" t="s">
        <v>281</v>
      </c>
      <c r="C6" s="68" t="s">
        <v>5</v>
      </c>
      <c r="D6" s="68" t="s">
        <v>35</v>
      </c>
      <c r="E6" s="68" t="s">
        <v>174</v>
      </c>
      <c r="F6" s="68" t="s">
        <v>175</v>
      </c>
      <c r="G6" s="68" t="s">
        <v>176</v>
      </c>
      <c r="H6" s="68" t="s">
        <v>177</v>
      </c>
      <c r="I6" s="68" t="s">
        <v>178</v>
      </c>
      <c r="J6" s="68" t="s">
        <v>179</v>
      </c>
      <c r="K6" s="68" t="s">
        <v>180</v>
      </c>
      <c r="L6" s="68" t="s">
        <v>181</v>
      </c>
      <c r="M6" s="68" t="s">
        <v>182</v>
      </c>
    </row>
    <row r="7" ht="23.25" customHeight="1" spans="2:13">
      <c r="B7" s="69" t="s">
        <v>7</v>
      </c>
      <c r="C7" s="69"/>
      <c r="D7" s="70">
        <v>134.8</v>
      </c>
      <c r="E7" s="70">
        <v>92</v>
      </c>
      <c r="F7" s="70">
        <v>42.8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可移动文物预防性保护</vt:lpstr>
      <vt:lpstr>纪念馆免费开放</vt:lpstr>
      <vt:lpstr>中央体彩公益金支付体育事业</vt:lpstr>
      <vt:lpstr>中央文化人才专项</vt:lpstr>
      <vt:lpstr>体彩公益金区县分成</vt:lpstr>
      <vt:lpstr>好体育人志愿服务行动</vt:lpstr>
      <vt:lpstr>市级文旅项目转移支付</vt:lpstr>
      <vt:lpstr>文化场馆免费开放</vt:lpstr>
      <vt:lpstr>体育馆免费开放</vt:lpstr>
      <vt:lpstr>中央公共文化服务体系建设</vt:lpstr>
      <vt:lpstr>2023年文化场馆免费开放</vt:lpstr>
      <vt:lpstr>2023年中央公共文化服务体系建设</vt:lpstr>
      <vt:lpstr>2023年体育彩票公益金转移支付</vt:lpstr>
      <vt:lpstr>2023年体育馆免费开放</vt:lpstr>
      <vt:lpstr>2023年旅游乡村振兴专项资金</vt:lpstr>
      <vt:lpstr>县应急广播维护</vt:lpstr>
      <vt:lpstr>体育公园和健身步道补助</vt:lpstr>
      <vt:lpstr>全民健身中心维修改造相关工作</vt:lpstr>
      <vt:lpstr>2023体彩公益金区县分成</vt:lpstr>
      <vt:lpstr>全民场地器材补短板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2024-03-19T01:38:00Z</dcterms:created>
  <dcterms:modified xsi:type="dcterms:W3CDTF">2024-04-08T09:33:47Z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3495538965E04904A6198FBC7C0B8438_12</vt:lpwstr>
  </property>
  <property fmtid="{D5CDD505-2E9C-101B-9397-08002B2CF9AE}" pid="3" name="KSOProductBuildVer">
    <vt:lpwstr>2052-11.1.0.9021</vt:lpwstr>
  </property>
</Properties>
</file>