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2" firstSheet="2" activeTab="8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-1" sheetId="14" r:id="rId14"/>
    <sheet name="11.项目绩效目标表-2" sheetId="15" r:id="rId15"/>
    <sheet name="11.项目绩效目标表-3" sheetId="16" r:id="rId16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sz val="9"/>
            <rFont val="宋体"/>
            <family val="0"/>
          </rPr>
          <t>张道红:
与收入支出总表的上年结转和结余数据相对应</t>
        </r>
      </text>
    </comment>
    <comment ref="E9" authorId="0">
      <text>
        <r>
          <rPr>
            <sz val="9"/>
            <rFont val="宋体"/>
            <family val="0"/>
          </rPr>
          <t>张道红:
本列数据可根据财政拨款支出表填列。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8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7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3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<sst xmlns="http://schemas.openxmlformats.org/spreadsheetml/2006/main" count="612" uniqueCount="387">
  <si>
    <t>表一：</t>
  </si>
  <si>
    <t>城口县生态环境局2022年财政拨款收入支出总表</t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</si>
  <si>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</si>
  <si>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</si>
  <si>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</si>
  <si>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</si>
  <si>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</si>
  <si>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</si>
  <si>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</si>
  <si>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</si>
  <si>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</si>
  <si>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</si>
  <si>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</si>
  <si>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</si>
  <si>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</si>
  <si>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</si>
  <si>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</si>
  <si>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</si>
  <si>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</si>
  <si>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</si>
  <si>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</si>
  <si>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</si>
  <si>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</si>
  <si>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9.社会保险基金支出</t>
  </si>
  <si>
    <t>10.卫生健康支出</t>
  </si>
  <si>
    <t>11.节能环保支出</t>
  </si>
  <si>
    <t>12.城乡社区支出</t>
  </si>
  <si>
    <t>13.农林水支出</t>
  </si>
  <si>
    <t>14.交通运输支出</t>
  </si>
  <si>
    <t>15.资源勘探工业信息等支出</t>
  </si>
  <si>
    <t>16.商业服务业等支出</t>
  </si>
  <si>
    <t>17.金融支出</t>
  </si>
  <si>
    <t>18.援助其他地区支出</t>
  </si>
  <si>
    <t>19.自然资源海洋气象等支出</t>
  </si>
  <si>
    <t>20.住房保障支出</t>
  </si>
  <si>
    <t>21.粮油物资储备支出</t>
  </si>
  <si>
    <t>22.灾害防治及应急管理支出</t>
  </si>
  <si>
    <t>23.其他支出</t>
  </si>
  <si>
    <t xml:space="preserve">    二、上年结转</t>
  </si>
  <si>
    <t>24.债务还本支出</t>
  </si>
  <si>
    <t>一般公共预算拨款</t>
  </si>
  <si>
    <t>25.债务付息支出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</si>
  <si>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</si>
  <si>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</si>
  <si>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</si>
  <si>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</si>
  <si>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</si>
  <si>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</si>
  <si>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</si>
  <si>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城口县生态环境局</t>
    </r>
    <r>
      <rPr>
        <b/>
        <sz val="18"/>
        <rFont val="方正黑体_GBK"/>
        <family val="0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</si>
  <si>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</si>
  <si>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</si>
  <si>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</si>
  <si>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</si>
  <si>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</si>
  <si>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</si>
  <si>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>其他共产党事务支出</t>
  </si>
  <si>
    <t>208</t>
  </si>
  <si>
    <t>社会保障和就业支出</t>
  </si>
  <si>
    <t>20805</t>
  </si>
  <si>
    <t>行政事业单位养老支出</t>
  </si>
  <si>
    <t>2080506</t>
  </si>
  <si>
    <t>机关事业单位职业年金缴费支出</t>
  </si>
  <si>
    <t>20808</t>
  </si>
  <si>
    <t>抚恤</t>
  </si>
  <si>
    <t>2080801</t>
  </si>
  <si>
    <t>死亡抚恤</t>
  </si>
  <si>
    <t>209</t>
  </si>
  <si>
    <t>社会保险基金支出</t>
  </si>
  <si>
    <t>20911</t>
  </si>
  <si>
    <t>机关事业单位基本养老保险基金支出</t>
  </si>
  <si>
    <t>2091101</t>
  </si>
  <si>
    <t>基本养老金支出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</si>
  <si>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</si>
  <si>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</si>
  <si>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</si>
  <si>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</si>
  <si>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</si>
  <si>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</si>
  <si>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</si>
  <si>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</si>
  <si>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</si>
  <si>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</si>
  <si>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211</t>
  </si>
  <si>
    <t>节能环保支出</t>
  </si>
  <si>
    <t>21101</t>
  </si>
  <si>
    <t>环境保护管理事务</t>
  </si>
  <si>
    <t>2110101</t>
  </si>
  <si>
    <t>行政运行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</si>
  <si>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</si>
  <si>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</si>
  <si>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</si>
  <si>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</si>
  <si>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</si>
  <si>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</si>
  <si>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</si>
  <si>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</si>
  <si>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</si>
  <si>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</si>
  <si>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</si>
  <si>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</si>
  <si>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2110399</t>
  </si>
  <si>
    <t>其他污染防治支出</t>
  </si>
  <si>
    <t>自然生态保护</t>
  </si>
  <si>
    <t>农村环境保护</t>
  </si>
  <si>
    <t>21111</t>
  </si>
  <si>
    <t>污染减排</t>
  </si>
  <si>
    <t>生态环境监测与信息</t>
  </si>
  <si>
    <t>2111102</t>
  </si>
  <si>
    <t>生态环境执法监察</t>
  </si>
  <si>
    <t>213</t>
  </si>
  <si>
    <t>农林水支出</t>
  </si>
  <si>
    <t>农村综合改革</t>
  </si>
  <si>
    <t>对村级公益事业补助</t>
  </si>
  <si>
    <t>221</t>
  </si>
  <si>
    <t>住房保障支出</t>
  </si>
  <si>
    <t>22102</t>
  </si>
  <si>
    <t>住房改革支出</t>
  </si>
  <si>
    <t>2210201</t>
  </si>
  <si>
    <t>住房公积金</t>
  </si>
  <si>
    <t>表三：</t>
  </si>
  <si>
    <r>
      <t>城口县生态环境局</t>
    </r>
    <r>
      <rPr>
        <b/>
        <sz val="18"/>
        <rFont val="方正黑体_GBK"/>
        <family val="0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</si>
  <si>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</si>
  <si>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</si>
  <si>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</si>
  <si>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</si>
  <si>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</si>
  <si>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</si>
  <si>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</si>
  <si>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</si>
  <si>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</si>
  <si>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</si>
  <si>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</si>
  <si>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</si>
  <si>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</si>
  <si>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</si>
  <si>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</si>
  <si>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</si>
  <si>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</si>
  <si>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</si>
  <si>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水费</t>
  </si>
  <si>
    <t>邮电费</t>
  </si>
  <si>
    <t>物业管理费</t>
  </si>
  <si>
    <t>国内差旅费</t>
  </si>
  <si>
    <t>维修(护)费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</si>
  <si>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</si>
  <si>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</si>
  <si>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</si>
  <si>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</si>
  <si>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</si>
  <si>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</si>
  <si>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</si>
  <si>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说明：此表不得填报退休费支出。</t>
  </si>
  <si>
    <t>表四：</t>
  </si>
  <si>
    <t>城口县生态环境局2022年一般公共预算“三公”经费支出表</t>
  </si>
  <si>
    <t>因公出国（境）费</t>
  </si>
  <si>
    <t>公务用车购置及运行费</t>
  </si>
  <si>
    <t>公务用车购置费</t>
  </si>
  <si>
    <t>公务用车运行费</t>
  </si>
  <si>
    <t>表五：</t>
  </si>
  <si>
    <t>城口县生态环境局2022年政府性基金预算支出表</t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</si>
  <si>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</si>
  <si>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</si>
  <si>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</si>
  <si>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</si>
  <si>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</si>
  <si>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</si>
  <si>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</si>
  <si>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</si>
  <si>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</si>
  <si>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</si>
  <si>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</si>
  <si>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</si>
  <si>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</si>
  <si>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</si>
  <si>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</si>
  <si>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</si>
  <si>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</si>
  <si>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</si>
  <si>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</si>
  <si>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</si>
  <si>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t>城口县生态环境局2022部门收支总表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</si>
  <si>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</si>
  <si>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</si>
  <si>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</si>
  <si>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</si>
  <si>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</si>
  <si>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</si>
  <si>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</si>
  <si>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</si>
  <si>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</si>
  <si>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</si>
  <si>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</si>
  <si>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</si>
  <si>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</si>
  <si>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</si>
  <si>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</si>
  <si>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</si>
  <si>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</si>
  <si>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</si>
  <si>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</si>
  <si>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九、社会保险基金支出</t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</si>
  <si>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</si>
  <si>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</si>
  <si>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</si>
  <si>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</si>
  <si>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</si>
  <si>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</si>
  <si>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</si>
  <si>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</si>
  <si>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</si>
  <si>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</si>
  <si>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</si>
  <si>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</si>
  <si>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</si>
  <si>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</si>
  <si>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二十四、其他支出</t>
    </r>
  </si>
  <si>
    <t>二十五、债务付息支出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</si>
  <si>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</si>
  <si>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</si>
  <si>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</si>
  <si>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</si>
  <si>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</si>
  <si>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</si>
  <si>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</si>
  <si>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</si>
  <si>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</si>
  <si>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</si>
  <si>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>城口县生态环境局2022年收入总表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</si>
  <si>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</si>
  <si>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</si>
  <si>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</si>
  <si>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</si>
  <si>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</si>
  <si>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</si>
  <si>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</si>
  <si>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</si>
  <si>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</si>
  <si>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非教育收费收入</t>
  </si>
  <si>
    <t>教育收费收入</t>
  </si>
  <si>
    <t xml:space="preserve"> 20136</t>
  </si>
  <si>
    <t xml:space="preserve"> 其他共产党事务支出</t>
  </si>
  <si>
    <t>2013699</t>
  </si>
  <si>
    <t xml:space="preserve">  其他共产党事务支出</t>
  </si>
  <si>
    <t xml:space="preserve"> 20805</t>
  </si>
  <si>
    <t xml:space="preserve"> 行政事业单位养老支出</t>
  </si>
  <si>
    <t xml:space="preserve">  机关事业单位职业年金缴费支出</t>
  </si>
  <si>
    <t xml:space="preserve"> 20808</t>
  </si>
  <si>
    <t xml:space="preserve">  死亡抚恤</t>
  </si>
  <si>
    <t xml:space="preserve"> 20911</t>
  </si>
  <si>
    <t xml:space="preserve"> 机关事业单位基本养老保险基金支出</t>
  </si>
  <si>
    <t xml:space="preserve">  基本养老金支出</t>
  </si>
  <si>
    <t xml:space="preserve"> 21011</t>
  </si>
  <si>
    <t xml:space="preserve"> 行政事业单位医疗</t>
  </si>
  <si>
    <t xml:space="preserve">  行政单位医疗</t>
  </si>
  <si>
    <t xml:space="preserve">  事业单位医疗</t>
  </si>
  <si>
    <t xml:space="preserve">  其他行政事业单位医疗支出</t>
  </si>
  <si>
    <t xml:space="preserve">节能环保支出 </t>
  </si>
  <si>
    <t xml:space="preserve"> 21101</t>
  </si>
  <si>
    <t xml:space="preserve"> 环境保护管理事务</t>
  </si>
  <si>
    <t xml:space="preserve">  行政运行</t>
  </si>
  <si>
    <t xml:space="preserve"> 21102</t>
  </si>
  <si>
    <t xml:space="preserve"> 环境监测与监察</t>
  </si>
  <si>
    <t xml:space="preserve">  其他环境监测与监察支出</t>
  </si>
  <si>
    <t xml:space="preserve"> 21103</t>
  </si>
  <si>
    <t xml:space="preserve"> 污染防治</t>
  </si>
  <si>
    <t xml:space="preserve">  大气</t>
  </si>
  <si>
    <t xml:space="preserve">    2110302</t>
  </si>
  <si>
    <t xml:space="preserve">  水体</t>
  </si>
  <si>
    <t xml:space="preserve">    2110304</t>
  </si>
  <si>
    <t xml:space="preserve">  固体废弃物与化学品</t>
  </si>
  <si>
    <t xml:space="preserve">  其他污染防治支出</t>
  </si>
  <si>
    <t xml:space="preserve"> 21104</t>
  </si>
  <si>
    <t xml:space="preserve"> 自然生态保护</t>
  </si>
  <si>
    <t>2110402</t>
  </si>
  <si>
    <t xml:space="preserve">  农村环境保护</t>
  </si>
  <si>
    <t xml:space="preserve"> 21111</t>
  </si>
  <si>
    <t xml:space="preserve"> 污染减排</t>
  </si>
  <si>
    <t>2111101</t>
  </si>
  <si>
    <t xml:space="preserve">  生态环境监测与信息</t>
  </si>
  <si>
    <t xml:space="preserve">  生态环境执法监察</t>
  </si>
  <si>
    <t xml:space="preserve"> 21307</t>
  </si>
  <si>
    <t xml:space="preserve"> 农村综合改革</t>
  </si>
  <si>
    <t>2130701</t>
  </si>
  <si>
    <t xml:space="preserve">  对村级公益事业支出</t>
  </si>
  <si>
    <t xml:space="preserve"> 22102</t>
  </si>
  <si>
    <t xml:space="preserve"> 住房改革支出</t>
  </si>
  <si>
    <t xml:space="preserve">  住房公积金</t>
  </si>
  <si>
    <t>表八：</t>
  </si>
  <si>
    <t>城口县生态环境局2022年部门支出总表</t>
  </si>
  <si>
    <t>上缴上级支出</t>
  </si>
  <si>
    <t>事业单位经营支出</t>
  </si>
  <si>
    <t>对下级单位补助支出</t>
  </si>
  <si>
    <t>表九：</t>
  </si>
  <si>
    <t>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</si>
  <si>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</si>
  <si>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</si>
  <si>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</si>
  <si>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</si>
  <si>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</si>
  <si>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</si>
  <si>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</si>
  <si>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</si>
  <si>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</si>
  <si>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</si>
  <si>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</si>
  <si>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城口县生态环境局</t>
  </si>
  <si>
    <t>支出预算总量</t>
  </si>
  <si>
    <t>其中：部门预算支出</t>
  </si>
  <si>
    <t>当年整体绩效目标</t>
  </si>
  <si>
    <t xml:space="preserve">  紧扣“生态优先、绿色发展”的总体思路，坚持把生态环境保护作为最大责任，以打好污染防治攻坚战为重点，以环保五大行动、环保督察整改为抓手，最大限度地守护好城口的绿水青山，提升生态环境承载力，确保环境质量得到切实改善，使广大人民群众的正常生活和健康安全得到切实维护。    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</si>
  <si>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</si>
  <si>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</si>
  <si>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</si>
  <si>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</si>
  <si>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</si>
  <si>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</si>
  <si>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</si>
  <si>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</si>
  <si>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</si>
  <si>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</si>
  <si>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</si>
  <si>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</si>
  <si>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</si>
  <si>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</si>
  <si>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</si>
  <si>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t>月份/12</t>
  </si>
  <si>
    <t>往来账款变动率</t>
  </si>
  <si>
    <t>监测监察任务完成率</t>
  </si>
  <si>
    <t>政府采购执行率</t>
  </si>
  <si>
    <t>≥95%</t>
  </si>
  <si>
    <t>重点工作办结效率</t>
  </si>
  <si>
    <t>群众满意度</t>
  </si>
  <si>
    <t>表十一：</t>
  </si>
  <si>
    <t>城口县2022年项目支出绩效目标表</t>
  </si>
  <si>
    <t>项目单位</t>
  </si>
  <si>
    <t>项目名称</t>
  </si>
  <si>
    <t>2022年生态环境“以奖促治”专项-水质自动监测站建设项目资金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</si>
  <si>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</si>
  <si>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</si>
  <si>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</si>
  <si>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</si>
  <si>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</si>
  <si>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</si>
  <si>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</si>
  <si>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完成青龙峡管护水质自动监测站站房建设，完成黄金口水质自动监测站配套仪器采购。</t>
  </si>
  <si>
    <t>设立依据</t>
  </si>
  <si>
    <t>渝财环〔2021〕58号</t>
  </si>
  <si>
    <t>年度绩效目标</t>
  </si>
  <si>
    <t>按规定使用工作经费，并将资金预算控制在下达范围内，完成青龙峡管护水质自动监测站站房建设，完成黄金口水质自动监测站配套仪器采购。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</si>
  <si>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</si>
  <si>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</si>
  <si>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</si>
  <si>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</si>
  <si>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</si>
  <si>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</si>
  <si>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</si>
  <si>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建设青龙峡管护站水质自动监测站</t>
  </si>
  <si>
    <t>座</t>
  </si>
  <si>
    <t>质量指标</t>
  </si>
  <si>
    <t>项目建设达标率</t>
  </si>
  <si>
    <t>效益指标</t>
  </si>
  <si>
    <t>生态效益指标</t>
  </si>
  <si>
    <t>提高监测效率，达到实时监测的效果</t>
  </si>
  <si>
    <t>满意度指标</t>
  </si>
  <si>
    <t>服务对象满意度指标</t>
  </si>
  <si>
    <t>采购单位满意度</t>
  </si>
  <si>
    <t>锰矿关闭</t>
  </si>
  <si>
    <t>锰矿关闭退出奖补资金，用于完成矿山关闭补助工作。</t>
  </si>
  <si>
    <t>渝财农〔2021﹞124号</t>
  </si>
  <si>
    <t>按规定使用工作经费，并将资金预算控制在下达范围内，完成矿山关闭补助工作。</t>
  </si>
  <si>
    <t>时效指标</t>
  </si>
  <si>
    <t>项目预算执行达到规定要求</t>
  </si>
  <si>
    <t>成本指标</t>
  </si>
  <si>
    <t>项目预算控制在下达范围内</t>
  </si>
  <si>
    <t>万元</t>
  </si>
  <si>
    <t>社会效益
指标</t>
  </si>
  <si>
    <t>提高区域内生态环境质量，提高对生态环境损害认定结果的认可度</t>
  </si>
  <si>
    <t>服务对象满意度</t>
  </si>
  <si>
    <t>服务企业满意度</t>
  </si>
  <si>
    <t>城口县2021年项目支出绩效目标表</t>
  </si>
  <si>
    <t>县域生态环境考核监测工作</t>
  </si>
  <si>
    <t>完成县域内水环境质量监测、重点污染源监督性监测、声环境质量监测、环境执法监测、应急监测等日常监测工作</t>
  </si>
  <si>
    <t xml:space="preserve">  国家重点生态功能区县域生态环境质量考核工作实施方案 ；环境保护部、财政部两部委联合印发《关于加强“十三五”国家重点生态功能区县域生态环境质量监测评价与考核工作的通知》用于指导“十三五”国家重点生态功能区县域生态环境质量监测评价与考核工作。此项工作围绕生态环境质量改善目标，建立了以生态环境动态变化为核心，保护结果与保护过程综合评价为主体的考核评价方法，突出地方政府在生态环境保护所取得的成效，消除由于自然条件差异而导致的考核结果差别，将生态环境质量动态变化值作为转移支付资金奖惩的主要依据。</t>
  </si>
  <si>
    <t>目标1：水环境质量监测
目标2：污染源监测
目标3：声环境质量监测
目标4:环境执法监管,加强环境风险防范，严格信访投诉办理。</t>
  </si>
  <si>
    <t>提高区域内生态环境质量，提高群众对生态环境的认可度</t>
  </si>
  <si>
    <t>提高群众对生态环境的满意度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</si>
</sst>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;[Red]0.00"/>
    <numFmt numFmtId="179" formatCode="00"/>
    <numFmt numFmtId="180" formatCode="000"/>
    <numFmt numFmtId="181" formatCode=";;"/>
  </numFmts>
  <fonts count="57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4"/>
      <name val="方正黑体简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0"/>
    </font>
    <font>
      <b/>
      <sz val="11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b/>
      <sz val="18"/>
      <name val="方正黑体_GBK"/>
      <family val="0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" fillId="3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2" borderId="0" applyNumberFormat="0" applyBorder="0" applyAlignment="0" applyProtection="0"/>
    <xf numFmtId="0" fontId="46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2" fillId="0" borderId="0">
      <alignment/>
      <protection/>
    </xf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1">
    <xf numFmtId="0" fontId="0" fillId="0" borderId="0" xfId="0" applyAlignment="1">
      <alignment/>
    </xf>
    <xf numFmtId="0" fontId="52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0" fontId="6" fillId="0" borderId="19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0" borderId="21" xfId="64" applyFont="1" applyFill="1" applyBorder="1" applyAlignment="1">
      <alignment horizontal="center" vertical="center" wrapText="1"/>
      <protection/>
    </xf>
    <xf numFmtId="0" fontId="5" fillId="0" borderId="20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6" fillId="0" borderId="22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vertical="center" wrapText="1"/>
      <protection/>
    </xf>
    <xf numFmtId="0" fontId="6" fillId="0" borderId="14" xfId="64" applyFont="1" applyFill="1" applyBorder="1" applyAlignment="1">
      <alignment vertical="center" wrapText="1"/>
      <protection/>
    </xf>
    <xf numFmtId="0" fontId="6" fillId="0" borderId="21" xfId="64" applyFont="1" applyFill="1" applyBorder="1" applyAlignment="1">
      <alignment vertical="center" wrapText="1"/>
      <protection/>
    </xf>
    <xf numFmtId="0" fontId="5" fillId="0" borderId="22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center" vertical="center" wrapText="1"/>
      <protection/>
    </xf>
    <xf numFmtId="0" fontId="5" fillId="0" borderId="20" xfId="64" applyFont="1" applyFill="1" applyBorder="1" applyAlignment="1">
      <alignment horizontal="left" vertical="center" wrapText="1"/>
      <protection/>
    </xf>
    <xf numFmtId="0" fontId="5" fillId="0" borderId="14" xfId="64" applyFont="1" applyFill="1" applyBorder="1" applyAlignment="1">
      <alignment horizontal="left" vertical="center" wrapText="1"/>
      <protection/>
    </xf>
    <xf numFmtId="0" fontId="5" fillId="0" borderId="21" xfId="64" applyFont="1" applyFill="1" applyBorder="1" applyAlignment="1">
      <alignment horizontal="left" vertical="center" wrapText="1"/>
      <protection/>
    </xf>
    <xf numFmtId="0" fontId="53" fillId="0" borderId="16" xfId="65" applyFont="1" applyFill="1" applyBorder="1" applyAlignment="1">
      <alignment horizontal="center" vertical="center" textRotation="255" wrapText="1"/>
      <protection/>
    </xf>
    <xf numFmtId="0" fontId="53" fillId="0" borderId="16" xfId="65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 readingOrder="1"/>
      <protection/>
    </xf>
    <xf numFmtId="0" fontId="4" fillId="0" borderId="16" xfId="61" applyFont="1" applyFill="1" applyBorder="1" applyAlignment="1">
      <alignment vertical="center" wrapText="1"/>
      <protection/>
    </xf>
    <xf numFmtId="0" fontId="5" fillId="0" borderId="15" xfId="64" applyFont="1" applyFill="1" applyBorder="1" applyAlignment="1">
      <alignment vertical="center" wrapText="1"/>
      <protection/>
    </xf>
    <xf numFmtId="0" fontId="4" fillId="0" borderId="24" xfId="61" applyFont="1" applyFill="1" applyBorder="1" applyAlignment="1">
      <alignment horizontal="center" vertical="center" wrapText="1" readingOrder="1"/>
      <protection/>
    </xf>
    <xf numFmtId="0" fontId="4" fillId="0" borderId="24" xfId="61" applyFont="1" applyFill="1" applyBorder="1" applyAlignment="1">
      <alignment vertical="center" wrapText="1"/>
      <protection/>
    </xf>
    <xf numFmtId="0" fontId="5" fillId="0" borderId="16" xfId="64" applyFont="1" applyFill="1" applyBorder="1" applyAlignment="1">
      <alignment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49" fontId="4" fillId="0" borderId="16" xfId="64" applyNumberFormat="1" applyFont="1" applyFill="1" applyBorder="1" applyAlignment="1">
      <alignment vertical="center" wrapText="1"/>
      <protection/>
    </xf>
    <xf numFmtId="0" fontId="53" fillId="0" borderId="16" xfId="64" applyFont="1" applyFill="1" applyBorder="1" applyAlignment="1">
      <alignment vertical="center"/>
      <protection/>
    </xf>
    <xf numFmtId="0" fontId="5" fillId="0" borderId="25" xfId="64" applyFont="1" applyFill="1" applyBorder="1" applyAlignment="1">
      <alignment horizontal="center" vertical="center" wrapText="1"/>
      <protection/>
    </xf>
    <xf numFmtId="0" fontId="5" fillId="0" borderId="26" xfId="64" applyFont="1" applyFill="1" applyBorder="1" applyAlignment="1">
      <alignment horizontal="center" vertical="center" wrapText="1"/>
      <protection/>
    </xf>
    <xf numFmtId="0" fontId="53" fillId="0" borderId="23" xfId="65" applyFont="1" applyFill="1" applyBorder="1" applyAlignment="1">
      <alignment horizontal="center" vertical="center" wrapText="1"/>
      <protection/>
    </xf>
    <xf numFmtId="0" fontId="53" fillId="0" borderId="24" xfId="65" applyFont="1" applyFill="1" applyBorder="1" applyAlignment="1">
      <alignment horizontal="center" vertical="center" wrapText="1"/>
      <protection/>
    </xf>
    <xf numFmtId="0" fontId="53" fillId="0" borderId="23" xfId="65" applyFont="1" applyFill="1" applyBorder="1" applyAlignment="1">
      <alignment vertical="center" wrapText="1"/>
      <protection/>
    </xf>
    <xf numFmtId="0" fontId="53" fillId="0" borderId="16" xfId="65" applyFont="1" applyFill="1" applyBorder="1" applyAlignment="1">
      <alignment vertical="center" wrapText="1"/>
      <protection/>
    </xf>
    <xf numFmtId="0" fontId="53" fillId="0" borderId="27" xfId="64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53" fillId="0" borderId="20" xfId="64" applyFont="1" applyFill="1" applyBorder="1" applyAlignment="1">
      <alignment horizontal="center" vertical="center"/>
      <protection/>
    </xf>
    <xf numFmtId="0" fontId="53" fillId="0" borderId="14" xfId="64" applyFont="1" applyFill="1" applyBorder="1" applyAlignment="1">
      <alignment horizontal="center" vertical="center"/>
      <protection/>
    </xf>
    <xf numFmtId="0" fontId="53" fillId="0" borderId="21" xfId="64" applyFont="1" applyFill="1" applyBorder="1" applyAlignment="1">
      <alignment horizontal="center" vertical="center"/>
      <protection/>
    </xf>
    <xf numFmtId="0" fontId="53" fillId="0" borderId="28" xfId="65" applyFont="1" applyFill="1" applyBorder="1" applyAlignment="1">
      <alignment horizontal="center" vertical="center" textRotation="255" wrapText="1"/>
      <protection/>
    </xf>
    <xf numFmtId="0" fontId="53" fillId="0" borderId="29" xfId="65" applyFont="1" applyFill="1" applyBorder="1" applyAlignment="1">
      <alignment horizontal="center" vertical="center" textRotation="255" wrapText="1"/>
      <protection/>
    </xf>
    <xf numFmtId="0" fontId="53" fillId="0" borderId="29" xfId="65" applyFont="1" applyFill="1" applyBorder="1" applyAlignment="1">
      <alignment vertical="center" wrapText="1"/>
      <protection/>
    </xf>
    <xf numFmtId="0" fontId="53" fillId="0" borderId="27" xfId="64" applyFont="1" applyFill="1" applyBorder="1" applyAlignment="1">
      <alignment vertical="center"/>
      <protection/>
    </xf>
    <xf numFmtId="0" fontId="8" fillId="0" borderId="0" xfId="64">
      <alignment/>
      <protection/>
    </xf>
    <xf numFmtId="0" fontId="9" fillId="0" borderId="0" xfId="65" applyNumberFormat="1" applyFont="1" applyFill="1" applyBorder="1" applyAlignment="1" applyProtection="1">
      <alignment vertical="center" wrapText="1"/>
      <protection/>
    </xf>
    <xf numFmtId="0" fontId="10" fillId="0" borderId="0" xfId="64" applyNumberFormat="1" applyFont="1" applyFill="1" applyAlignment="1">
      <alignment horizontal="center"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2" fillId="0" borderId="16" xfId="64" applyNumberFormat="1" applyFont="1" applyFill="1" applyBorder="1" applyAlignment="1" applyProtection="1">
      <alignment horizontal="center" vertical="center" wrapText="1"/>
      <protection/>
    </xf>
    <xf numFmtId="0" fontId="12" fillId="0" borderId="16" xfId="64" applyNumberFormat="1" applyFont="1" applyFill="1" applyBorder="1" applyAlignment="1" applyProtection="1">
      <alignment horizontal="left" vertical="center" wrapText="1"/>
      <protection/>
    </xf>
    <xf numFmtId="0" fontId="54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 vertical="center"/>
    </xf>
    <xf numFmtId="9" fontId="52" fillId="0" borderId="17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center"/>
    </xf>
    <xf numFmtId="9" fontId="55" fillId="0" borderId="17" xfId="0" applyNumberFormat="1" applyFont="1" applyFill="1" applyBorder="1" applyAlignment="1">
      <alignment horizontal="center" vertical="center"/>
    </xf>
    <xf numFmtId="9" fontId="55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8" fillId="0" borderId="0" xfId="64" applyFont="1">
      <alignment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8" fillId="0" borderId="0" xfId="64" applyAlignment="1">
      <alignment vertical="center"/>
      <protection/>
    </xf>
    <xf numFmtId="0" fontId="8" fillId="0" borderId="0" xfId="64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66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Font="1" applyFill="1" applyBorder="1" applyAlignment="1">
      <alignment horizontal="left" vertical="center"/>
      <protection/>
    </xf>
    <xf numFmtId="0" fontId="5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18" fillId="0" borderId="16" xfId="65" applyFont="1" applyFill="1" applyBorder="1" applyAlignment="1">
      <alignment horizontal="left" vertical="center" indent="2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6" xfId="0" applyNumberFormat="1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176" fontId="4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 shrinkToFit="1"/>
    </xf>
    <xf numFmtId="178" fontId="4" fillId="0" borderId="16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/>
    </xf>
    <xf numFmtId="177" fontId="4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center" vertical="center" shrinkToFit="1"/>
    </xf>
    <xf numFmtId="4" fontId="9" fillId="0" borderId="17" xfId="0" applyNumberFormat="1" applyFont="1" applyFill="1" applyBorder="1" applyAlignment="1">
      <alignment horizontal="right" vertical="center" shrinkToFit="1"/>
    </xf>
    <xf numFmtId="4" fontId="9" fillId="0" borderId="16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right" vertical="center" shrinkToFit="1"/>
    </xf>
    <xf numFmtId="4" fontId="4" fillId="0" borderId="26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5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77" fontId="12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9" fontId="12" fillId="0" borderId="28" xfId="0" applyNumberFormat="1" applyFont="1" applyBorder="1" applyAlignment="1">
      <alignment horizontal="center" vertical="center" wrapText="1"/>
    </xf>
    <xf numFmtId="179" fontId="12" fillId="0" borderId="28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/>
    </xf>
    <xf numFmtId="177" fontId="12" fillId="0" borderId="25" xfId="0" applyNumberFormat="1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16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7" fillId="0" borderId="35" xfId="66" applyNumberFormat="1" applyFont="1" applyFill="1" applyBorder="1" applyAlignment="1" applyProtection="1">
      <alignment horizontal="center" vertical="center"/>
      <protection/>
    </xf>
    <xf numFmtId="0" fontId="17" fillId="0" borderId="24" xfId="66" applyNumberFormat="1" applyFont="1" applyFill="1" applyBorder="1" applyAlignment="1" applyProtection="1">
      <alignment horizontal="center" vertical="center" wrapText="1"/>
      <protection/>
    </xf>
    <xf numFmtId="0" fontId="17" fillId="0" borderId="24" xfId="66" applyNumberFormat="1" applyFont="1" applyFill="1" applyBorder="1" applyAlignment="1" applyProtection="1">
      <alignment horizontal="center" vertical="center"/>
      <protection/>
    </xf>
    <xf numFmtId="0" fontId="17" fillId="0" borderId="36" xfId="66" applyNumberFormat="1" applyFont="1" applyFill="1" applyBorder="1" applyAlignment="1" applyProtection="1">
      <alignment horizontal="center" vertical="center"/>
      <protection/>
    </xf>
    <xf numFmtId="0" fontId="17" fillId="0" borderId="37" xfId="66" applyNumberFormat="1" applyFont="1" applyFill="1" applyBorder="1" applyAlignment="1" applyProtection="1">
      <alignment horizontal="center" vertical="center"/>
      <protection/>
    </xf>
    <xf numFmtId="0" fontId="17" fillId="0" borderId="23" xfId="66" applyNumberFormat="1" applyFont="1" applyFill="1" applyBorder="1" applyAlignment="1" applyProtection="1">
      <alignment horizontal="center" vertical="center" wrapText="1"/>
      <protection/>
    </xf>
    <xf numFmtId="0" fontId="17" fillId="0" borderId="38" xfId="66" applyNumberFormat="1" applyFont="1" applyFill="1" applyBorder="1" applyAlignment="1" applyProtection="1">
      <alignment horizontal="center" vertical="center"/>
      <protection/>
    </xf>
    <xf numFmtId="0" fontId="17" fillId="0" borderId="31" xfId="66" applyNumberFormat="1" applyFont="1" applyFill="1" applyBorder="1" applyAlignment="1" applyProtection="1">
      <alignment horizontal="center" vertical="center" wrapText="1"/>
      <protection/>
    </xf>
    <xf numFmtId="0" fontId="17" fillId="0" borderId="39" xfId="66" applyNumberFormat="1" applyFont="1" applyFill="1" applyBorder="1" applyAlignment="1" applyProtection="1">
      <alignment horizontal="center" vertical="center" wrapText="1"/>
      <protection/>
    </xf>
    <xf numFmtId="0" fontId="17" fillId="0" borderId="23" xfId="66" applyNumberFormat="1" applyFont="1" applyFill="1" applyBorder="1" applyAlignment="1" applyProtection="1">
      <alignment horizontal="center" vertical="center"/>
      <protection/>
    </xf>
    <xf numFmtId="4" fontId="12" fillId="0" borderId="20" xfId="66" applyNumberFormat="1" applyFont="1" applyFill="1" applyBorder="1" applyAlignment="1" applyProtection="1">
      <alignment horizontal="right" vertical="center" wrapText="1"/>
      <protection/>
    </xf>
    <xf numFmtId="4" fontId="12" fillId="0" borderId="16" xfId="66" applyNumberFormat="1" applyFont="1" applyFill="1" applyBorder="1" applyAlignment="1" applyProtection="1">
      <alignment horizontal="right" vertical="center" wrapText="1"/>
      <protection/>
    </xf>
    <xf numFmtId="4" fontId="12" fillId="0" borderId="15" xfId="66" applyNumberFormat="1" applyFont="1" applyFill="1" applyBorder="1" applyAlignment="1" applyProtection="1">
      <alignment horizontal="right" vertical="center" wrapText="1"/>
      <protection/>
    </xf>
    <xf numFmtId="4" fontId="12" fillId="0" borderId="14" xfId="66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180" fontId="12" fillId="0" borderId="28" xfId="0" applyNumberFormat="1" applyFont="1" applyBorder="1" applyAlignment="1">
      <alignment horizontal="center" vertical="center" wrapText="1"/>
    </xf>
    <xf numFmtId="179" fontId="12" fillId="0" borderId="16" xfId="0" applyNumberFormat="1" applyFont="1" applyBorder="1" applyAlignment="1">
      <alignment horizontal="center" vertical="center" wrapText="1"/>
    </xf>
    <xf numFmtId="179" fontId="12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/>
    </xf>
    <xf numFmtId="49" fontId="12" fillId="0" borderId="16" xfId="66" applyNumberFormat="1" applyFont="1" applyFill="1" applyBorder="1" applyAlignment="1" applyProtection="1">
      <alignment horizontal="center" vertical="center"/>
      <protection/>
    </xf>
    <xf numFmtId="181" fontId="12" fillId="0" borderId="16" xfId="66" applyNumberFormat="1" applyFont="1" applyFill="1" applyBorder="1" applyAlignment="1" applyProtection="1">
      <alignment vertical="center"/>
      <protection/>
    </xf>
    <xf numFmtId="0" fontId="12" fillId="0" borderId="16" xfId="66" applyNumberFormat="1" applyFont="1" applyFill="1" applyBorder="1" applyAlignment="1" applyProtection="1">
      <alignment horizontal="center" vertical="center"/>
      <protection/>
    </xf>
    <xf numFmtId="0" fontId="12" fillId="0" borderId="16" xfId="66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3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176" fontId="12" fillId="0" borderId="16" xfId="0" applyNumberFormat="1" applyFont="1" applyBorder="1" applyAlignment="1">
      <alignment horizontal="left" vertical="center" wrapText="1"/>
    </xf>
    <xf numFmtId="178" fontId="12" fillId="0" borderId="16" xfId="0" applyNumberFormat="1" applyFont="1" applyFill="1" applyBorder="1" applyAlignment="1">
      <alignment horizontal="center" vertical="center"/>
    </xf>
    <xf numFmtId="178" fontId="12" fillId="0" borderId="17" xfId="0" applyNumberFormat="1" applyFont="1" applyFill="1" applyBorder="1" applyAlignment="1">
      <alignment horizontal="right" vertical="center"/>
    </xf>
    <xf numFmtId="0" fontId="12" fillId="0" borderId="16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9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H29" sqref="H29"/>
    </sheetView>
  </sheetViews>
  <sheetFormatPr defaultColWidth="9.33203125" defaultRowHeight="11.25"/>
  <cols>
    <col min="1" max="1" width="18" style="0" customWidth="1"/>
    <col min="2" max="2" width="36" style="129" customWidth="1"/>
    <col min="3" max="12" width="14.16015625" style="0" customWidth="1"/>
  </cols>
  <sheetData>
    <row r="1" ht="13.5">
      <c r="A1" s="130" t="s">
        <v>227</v>
      </c>
    </row>
    <row r="2" spans="1:12" ht="41.25" customHeight="1">
      <c r="A2" s="96" t="s">
        <v>228</v>
      </c>
      <c r="B2" s="131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11.25"/>
    <row r="4" ht="11.25">
      <c r="L4" s="141" t="s">
        <v>2</v>
      </c>
    </row>
    <row r="5" spans="1:12" ht="17.25" customHeight="1">
      <c r="A5" s="132" t="s">
        <v>229</v>
      </c>
      <c r="B5" s="101"/>
      <c r="C5" s="101" t="s">
        <v>218</v>
      </c>
      <c r="D5" s="133" t="s">
        <v>222</v>
      </c>
      <c r="E5" s="101" t="s">
        <v>230</v>
      </c>
      <c r="F5" s="133" t="s">
        <v>231</v>
      </c>
      <c r="G5" s="101" t="s">
        <v>232</v>
      </c>
      <c r="H5" s="101" t="s">
        <v>233</v>
      </c>
      <c r="I5" s="101"/>
      <c r="J5" s="101" t="s">
        <v>234</v>
      </c>
      <c r="K5" s="102" t="s">
        <v>235</v>
      </c>
      <c r="L5" s="102" t="s">
        <v>220</v>
      </c>
    </row>
    <row r="6" spans="1:12" ht="12" customHeight="1">
      <c r="A6" s="103" t="s">
        <v>236</v>
      </c>
      <c r="B6" s="134" t="s">
        <v>237</v>
      </c>
      <c r="C6" s="105"/>
      <c r="D6" s="135"/>
      <c r="E6" s="105"/>
      <c r="F6" s="135"/>
      <c r="G6" s="105"/>
      <c r="H6" s="105" t="s">
        <v>238</v>
      </c>
      <c r="I6" s="105" t="s">
        <v>239</v>
      </c>
      <c r="J6" s="105"/>
      <c r="K6" s="106"/>
      <c r="L6" s="106"/>
    </row>
    <row r="7" spans="1:12" ht="12" customHeight="1">
      <c r="A7" s="103"/>
      <c r="B7" s="134"/>
      <c r="C7" s="105"/>
      <c r="D7" s="135"/>
      <c r="E7" s="105"/>
      <c r="F7" s="135"/>
      <c r="G7" s="105"/>
      <c r="H7" s="105"/>
      <c r="I7" s="105"/>
      <c r="J7" s="105"/>
      <c r="K7" s="106"/>
      <c r="L7" s="106"/>
    </row>
    <row r="8" spans="1:12" ht="6.75" customHeight="1">
      <c r="A8" s="103"/>
      <c r="B8" s="134"/>
      <c r="C8" s="105"/>
      <c r="D8" s="136"/>
      <c r="E8" s="105"/>
      <c r="F8" s="136"/>
      <c r="G8" s="105"/>
      <c r="H8" s="105"/>
      <c r="I8" s="105"/>
      <c r="J8" s="105"/>
      <c r="K8" s="106"/>
      <c r="L8" s="106"/>
    </row>
    <row r="9" spans="1:12" ht="15" customHeight="1">
      <c r="A9" s="107"/>
      <c r="B9" s="137" t="s">
        <v>52</v>
      </c>
      <c r="C9" s="109">
        <f>D9+E9</f>
        <v>7131.18</v>
      </c>
      <c r="D9" s="109">
        <v>621.37</v>
      </c>
      <c r="E9" s="109">
        <v>6509.81</v>
      </c>
      <c r="F9" s="109"/>
      <c r="G9" s="109"/>
      <c r="H9" s="109"/>
      <c r="I9" s="109"/>
      <c r="J9" s="109"/>
      <c r="K9" s="142"/>
      <c r="L9" s="143"/>
    </row>
    <row r="10" spans="1:12" ht="15" customHeight="1">
      <c r="A10" s="112">
        <v>201</v>
      </c>
      <c r="B10" s="113" t="s">
        <v>55</v>
      </c>
      <c r="C10" s="109">
        <f aca="true" t="shared" si="0" ref="C10:C46">D10+E10</f>
        <v>3.36</v>
      </c>
      <c r="D10" s="138"/>
      <c r="E10" s="109">
        <v>3.36</v>
      </c>
      <c r="F10" s="115"/>
      <c r="G10" s="115"/>
      <c r="H10" s="115"/>
      <c r="I10" s="115"/>
      <c r="J10" s="115"/>
      <c r="K10" s="115"/>
      <c r="L10" s="115"/>
    </row>
    <row r="11" spans="1:12" ht="15" customHeight="1">
      <c r="A11" s="112" t="s">
        <v>240</v>
      </c>
      <c r="B11" s="113" t="s">
        <v>241</v>
      </c>
      <c r="C11" s="109">
        <f t="shared" si="0"/>
        <v>3.36</v>
      </c>
      <c r="D11" s="138"/>
      <c r="E11" s="109">
        <v>3.36</v>
      </c>
      <c r="F11" s="115"/>
      <c r="G11" s="115"/>
      <c r="H11" s="115"/>
      <c r="I11" s="115"/>
      <c r="J11" s="115"/>
      <c r="K11" s="115"/>
      <c r="L11" s="115"/>
    </row>
    <row r="12" spans="1:12" ht="15" customHeight="1">
      <c r="A12" s="116" t="s">
        <v>242</v>
      </c>
      <c r="B12" s="113" t="s">
        <v>243</v>
      </c>
      <c r="C12" s="109">
        <f t="shared" si="0"/>
        <v>3.36</v>
      </c>
      <c r="D12" s="138"/>
      <c r="E12" s="109">
        <v>3.36</v>
      </c>
      <c r="F12" s="115"/>
      <c r="G12" s="115"/>
      <c r="H12" s="115"/>
      <c r="I12" s="115"/>
      <c r="J12" s="115"/>
      <c r="K12" s="115"/>
      <c r="L12" s="115"/>
    </row>
    <row r="13" spans="1:12" ht="15" customHeight="1">
      <c r="A13" s="117">
        <v>208</v>
      </c>
      <c r="B13" s="118" t="s">
        <v>162</v>
      </c>
      <c r="C13" s="109">
        <f t="shared" si="0"/>
        <v>29.240000000000002</v>
      </c>
      <c r="D13" s="138"/>
      <c r="E13" s="109">
        <f>E14+E16</f>
        <v>29.240000000000002</v>
      </c>
      <c r="F13" s="115"/>
      <c r="G13" s="115"/>
      <c r="H13" s="115"/>
      <c r="I13" s="115"/>
      <c r="J13" s="115"/>
      <c r="K13" s="115"/>
      <c r="L13" s="115"/>
    </row>
    <row r="14" spans="1:12" ht="15" customHeight="1">
      <c r="A14" s="117" t="s">
        <v>244</v>
      </c>
      <c r="B14" s="118" t="s">
        <v>245</v>
      </c>
      <c r="C14" s="109">
        <f t="shared" si="0"/>
        <v>28.16</v>
      </c>
      <c r="D14" s="138"/>
      <c r="E14" s="109">
        <v>28.16</v>
      </c>
      <c r="F14" s="115"/>
      <c r="G14" s="115"/>
      <c r="H14" s="115"/>
      <c r="I14" s="115"/>
      <c r="J14" s="115"/>
      <c r="K14" s="115"/>
      <c r="L14" s="115"/>
    </row>
    <row r="15" spans="1:12" ht="15" customHeight="1">
      <c r="A15" s="119">
        <v>2080506</v>
      </c>
      <c r="B15" s="120" t="s">
        <v>246</v>
      </c>
      <c r="C15" s="109">
        <f t="shared" si="0"/>
        <v>28.16</v>
      </c>
      <c r="D15" s="138"/>
      <c r="E15" s="109">
        <v>28.16</v>
      </c>
      <c r="F15" s="115"/>
      <c r="G15" s="115"/>
      <c r="H15" s="115"/>
      <c r="I15" s="115"/>
      <c r="J15" s="115"/>
      <c r="K15" s="115"/>
      <c r="L15" s="115"/>
    </row>
    <row r="16" spans="1:12" ht="15" customHeight="1">
      <c r="A16" s="117" t="s">
        <v>247</v>
      </c>
      <c r="B16" s="120" t="s">
        <v>64</v>
      </c>
      <c r="C16" s="109">
        <f t="shared" si="0"/>
        <v>1.08</v>
      </c>
      <c r="D16" s="138"/>
      <c r="E16" s="109">
        <v>1.08</v>
      </c>
      <c r="F16" s="115"/>
      <c r="G16" s="115"/>
      <c r="H16" s="115"/>
      <c r="I16" s="115"/>
      <c r="J16" s="115"/>
      <c r="K16" s="115"/>
      <c r="L16" s="115"/>
    </row>
    <row r="17" spans="1:12" ht="15" customHeight="1">
      <c r="A17" s="119" t="s">
        <v>65</v>
      </c>
      <c r="B17" s="120" t="s">
        <v>248</v>
      </c>
      <c r="C17" s="109">
        <f t="shared" si="0"/>
        <v>1.08</v>
      </c>
      <c r="D17" s="138"/>
      <c r="E17" s="109">
        <v>1.08</v>
      </c>
      <c r="F17" s="115"/>
      <c r="G17" s="115"/>
      <c r="H17" s="115"/>
      <c r="I17" s="115"/>
      <c r="J17" s="115"/>
      <c r="K17" s="115"/>
      <c r="L17" s="115"/>
    </row>
    <row r="18" spans="1:12" ht="15" customHeight="1">
      <c r="A18" s="117" t="s">
        <v>67</v>
      </c>
      <c r="B18" s="120" t="s">
        <v>68</v>
      </c>
      <c r="C18" s="109">
        <f t="shared" si="0"/>
        <v>56.32</v>
      </c>
      <c r="D18" s="138"/>
      <c r="E18" s="109">
        <v>56.32</v>
      </c>
      <c r="F18" s="115"/>
      <c r="G18" s="115"/>
      <c r="H18" s="115"/>
      <c r="I18" s="115"/>
      <c r="J18" s="115"/>
      <c r="K18" s="115"/>
      <c r="L18" s="115"/>
    </row>
    <row r="19" spans="1:12" ht="15" customHeight="1">
      <c r="A19" s="117" t="s">
        <v>249</v>
      </c>
      <c r="B19" s="120" t="s">
        <v>250</v>
      </c>
      <c r="C19" s="109">
        <f t="shared" si="0"/>
        <v>56.32</v>
      </c>
      <c r="D19" s="138"/>
      <c r="E19" s="109">
        <v>56.32</v>
      </c>
      <c r="F19" s="115"/>
      <c r="G19" s="115"/>
      <c r="H19" s="115"/>
      <c r="I19" s="115"/>
      <c r="J19" s="115"/>
      <c r="K19" s="115"/>
      <c r="L19" s="115"/>
    </row>
    <row r="20" spans="1:12" ht="12">
      <c r="A20" s="119" t="s">
        <v>71</v>
      </c>
      <c r="B20" s="120" t="s">
        <v>251</v>
      </c>
      <c r="C20" s="109">
        <f t="shared" si="0"/>
        <v>56.32</v>
      </c>
      <c r="D20" s="138"/>
      <c r="E20" s="109">
        <v>56.32</v>
      </c>
      <c r="F20" s="115"/>
      <c r="G20" s="115"/>
      <c r="H20" s="115"/>
      <c r="I20" s="115"/>
      <c r="J20" s="115"/>
      <c r="K20" s="115"/>
      <c r="L20" s="115"/>
    </row>
    <row r="21" spans="1:12" s="128" customFormat="1" ht="15" customHeight="1">
      <c r="A21" s="117">
        <v>210</v>
      </c>
      <c r="B21" s="118" t="s">
        <v>74</v>
      </c>
      <c r="C21" s="109">
        <f t="shared" si="0"/>
        <v>36.26</v>
      </c>
      <c r="D21" s="138"/>
      <c r="E21" s="109">
        <v>36.26</v>
      </c>
      <c r="F21" s="139"/>
      <c r="G21" s="139"/>
      <c r="H21" s="139"/>
      <c r="I21" s="139"/>
      <c r="J21" s="139"/>
      <c r="K21" s="139"/>
      <c r="L21" s="139"/>
    </row>
    <row r="22" spans="1:12" ht="15" customHeight="1">
      <c r="A22" s="121" t="s">
        <v>252</v>
      </c>
      <c r="B22" s="118" t="s">
        <v>253</v>
      </c>
      <c r="C22" s="109">
        <f t="shared" si="0"/>
        <v>36.26</v>
      </c>
      <c r="D22" s="138"/>
      <c r="E22" s="109">
        <v>36.26</v>
      </c>
      <c r="F22" s="115"/>
      <c r="G22" s="115"/>
      <c r="H22" s="115"/>
      <c r="I22" s="115"/>
      <c r="J22" s="115"/>
      <c r="K22" s="115"/>
      <c r="L22" s="115"/>
    </row>
    <row r="23" spans="1:12" ht="15" customHeight="1">
      <c r="A23" s="122">
        <v>2110101</v>
      </c>
      <c r="B23" s="118" t="s">
        <v>254</v>
      </c>
      <c r="C23" s="109">
        <f t="shared" si="0"/>
        <v>19.95</v>
      </c>
      <c r="D23" s="138"/>
      <c r="E23" s="109">
        <v>19.95</v>
      </c>
      <c r="F23" s="115"/>
      <c r="G23" s="115"/>
      <c r="H23" s="115"/>
      <c r="I23" s="115"/>
      <c r="J23" s="115"/>
      <c r="K23" s="115"/>
      <c r="L23" s="115"/>
    </row>
    <row r="24" spans="1:12" ht="15" customHeight="1">
      <c r="A24" s="122">
        <v>2101102</v>
      </c>
      <c r="B24" s="118" t="s">
        <v>255</v>
      </c>
      <c r="C24" s="109">
        <f t="shared" si="0"/>
        <v>15.25</v>
      </c>
      <c r="D24" s="138"/>
      <c r="E24" s="109">
        <v>15.25</v>
      </c>
      <c r="F24" s="115"/>
      <c r="G24" s="115"/>
      <c r="H24" s="115"/>
      <c r="I24" s="115"/>
      <c r="J24" s="115"/>
      <c r="K24" s="115"/>
      <c r="L24" s="115"/>
    </row>
    <row r="25" spans="1:12" ht="12">
      <c r="A25" s="122">
        <v>2101199</v>
      </c>
      <c r="B25" s="118" t="s">
        <v>256</v>
      </c>
      <c r="C25" s="109">
        <f t="shared" si="0"/>
        <v>1.06</v>
      </c>
      <c r="D25" s="138"/>
      <c r="E25" s="109">
        <v>1.06</v>
      </c>
      <c r="F25" s="115"/>
      <c r="G25" s="115"/>
      <c r="H25" s="115"/>
      <c r="I25" s="115"/>
      <c r="J25" s="115"/>
      <c r="K25" s="115"/>
      <c r="L25" s="115"/>
    </row>
    <row r="26" spans="1:12" ht="15" customHeight="1">
      <c r="A26" s="121">
        <v>211</v>
      </c>
      <c r="B26" s="118" t="s">
        <v>257</v>
      </c>
      <c r="C26" s="109">
        <f t="shared" si="0"/>
        <v>5963.7699999999995</v>
      </c>
      <c r="D26" s="124">
        <v>621.37</v>
      </c>
      <c r="E26" s="109">
        <v>5342.4</v>
      </c>
      <c r="F26" s="115"/>
      <c r="G26" s="115"/>
      <c r="H26" s="115"/>
      <c r="I26" s="115"/>
      <c r="J26" s="115"/>
      <c r="K26" s="115"/>
      <c r="L26" s="115"/>
    </row>
    <row r="27" spans="1:12" ht="15" customHeight="1">
      <c r="A27" s="121" t="s">
        <v>258</v>
      </c>
      <c r="B27" s="118" t="s">
        <v>259</v>
      </c>
      <c r="C27" s="109">
        <f t="shared" si="0"/>
        <v>260.56</v>
      </c>
      <c r="D27" s="124"/>
      <c r="E27" s="109">
        <f>12.76+247.8</f>
        <v>260.56</v>
      </c>
      <c r="F27" s="115"/>
      <c r="G27" s="115"/>
      <c r="H27" s="115"/>
      <c r="I27" s="115"/>
      <c r="J27" s="115"/>
      <c r="K27" s="115"/>
      <c r="L27" s="115"/>
    </row>
    <row r="28" spans="1:12" ht="15" customHeight="1">
      <c r="A28" s="122" t="s">
        <v>87</v>
      </c>
      <c r="B28" s="118" t="s">
        <v>260</v>
      </c>
      <c r="C28" s="109">
        <f t="shared" si="0"/>
        <v>260.56</v>
      </c>
      <c r="D28" s="124"/>
      <c r="E28" s="109">
        <f>12.76+247.8</f>
        <v>260.56</v>
      </c>
      <c r="F28" s="115"/>
      <c r="G28" s="115"/>
      <c r="H28" s="115"/>
      <c r="I28" s="115"/>
      <c r="J28" s="115"/>
      <c r="K28" s="115"/>
      <c r="L28" s="115"/>
    </row>
    <row r="29" spans="1:12" ht="15" customHeight="1">
      <c r="A29" s="123" t="s">
        <v>261</v>
      </c>
      <c r="B29" s="118" t="s">
        <v>262</v>
      </c>
      <c r="C29" s="109">
        <f t="shared" si="0"/>
        <v>188</v>
      </c>
      <c r="D29" s="124"/>
      <c r="E29" s="109">
        <v>188</v>
      </c>
      <c r="F29" s="115"/>
      <c r="G29" s="115"/>
      <c r="H29" s="115"/>
      <c r="I29" s="115"/>
      <c r="J29" s="115"/>
      <c r="K29" s="115"/>
      <c r="L29" s="115"/>
    </row>
    <row r="30" spans="1:12" ht="15" customHeight="1">
      <c r="A30" s="122" t="s">
        <v>91</v>
      </c>
      <c r="B30" s="118" t="s">
        <v>263</v>
      </c>
      <c r="C30" s="109">
        <f t="shared" si="0"/>
        <v>188</v>
      </c>
      <c r="D30" s="124"/>
      <c r="E30" s="109">
        <v>188</v>
      </c>
      <c r="F30" s="115"/>
      <c r="G30" s="115"/>
      <c r="H30" s="115"/>
      <c r="I30" s="115"/>
      <c r="J30" s="115"/>
      <c r="K30" s="115"/>
      <c r="L30" s="115"/>
    </row>
    <row r="31" spans="1:12" ht="15" customHeight="1">
      <c r="A31" s="121" t="s">
        <v>264</v>
      </c>
      <c r="B31" s="118" t="s">
        <v>265</v>
      </c>
      <c r="C31" s="109">
        <f t="shared" si="0"/>
        <v>4981.84</v>
      </c>
      <c r="D31" s="124">
        <v>257.8</v>
      </c>
      <c r="E31" s="109">
        <v>4724.04</v>
      </c>
      <c r="F31" s="125"/>
      <c r="G31" s="125"/>
      <c r="H31" s="125"/>
      <c r="I31" s="125"/>
      <c r="J31" s="125"/>
      <c r="K31" s="125"/>
      <c r="L31" s="125"/>
    </row>
    <row r="32" spans="1:12" ht="15" customHeight="1">
      <c r="A32" s="122" t="s">
        <v>95</v>
      </c>
      <c r="B32" s="118" t="s">
        <v>266</v>
      </c>
      <c r="C32" s="109">
        <f t="shared" si="0"/>
        <v>521.23</v>
      </c>
      <c r="D32" s="114"/>
      <c r="E32" s="109">
        <v>521.23</v>
      </c>
      <c r="F32" s="125"/>
      <c r="G32" s="125"/>
      <c r="H32" s="125"/>
      <c r="I32" s="125"/>
      <c r="J32" s="125"/>
      <c r="K32" s="125"/>
      <c r="L32" s="125"/>
    </row>
    <row r="33" spans="1:12" ht="15" customHeight="1">
      <c r="A33" s="121" t="s">
        <v>267</v>
      </c>
      <c r="B33" s="118" t="s">
        <v>268</v>
      </c>
      <c r="C33" s="109">
        <f t="shared" si="0"/>
        <v>190</v>
      </c>
      <c r="D33" s="114"/>
      <c r="E33" s="109">
        <v>190</v>
      </c>
      <c r="F33" s="125"/>
      <c r="G33" s="125"/>
      <c r="H33" s="125"/>
      <c r="I33" s="125"/>
      <c r="J33" s="125"/>
      <c r="K33" s="125"/>
      <c r="L33" s="125"/>
    </row>
    <row r="34" spans="1:12" ht="15" customHeight="1">
      <c r="A34" s="121" t="s">
        <v>269</v>
      </c>
      <c r="B34" s="118" t="s">
        <v>270</v>
      </c>
      <c r="C34" s="109">
        <f t="shared" si="0"/>
        <v>4130</v>
      </c>
      <c r="D34" s="109">
        <v>130</v>
      </c>
      <c r="E34" s="109">
        <v>4000</v>
      </c>
      <c r="F34" s="125"/>
      <c r="G34" s="125"/>
      <c r="H34" s="125"/>
      <c r="I34" s="125"/>
      <c r="J34" s="125"/>
      <c r="K34" s="125"/>
      <c r="L34" s="125"/>
    </row>
    <row r="35" spans="1:12" ht="15" customHeight="1">
      <c r="A35" s="122" t="s">
        <v>101</v>
      </c>
      <c r="B35" s="118" t="s">
        <v>271</v>
      </c>
      <c r="C35" s="109">
        <f t="shared" si="0"/>
        <v>140.60999999999999</v>
      </c>
      <c r="D35" s="109">
        <v>127.8</v>
      </c>
      <c r="E35" s="109">
        <v>12.81</v>
      </c>
      <c r="F35" s="125"/>
      <c r="G35" s="125"/>
      <c r="H35" s="125"/>
      <c r="I35" s="125"/>
      <c r="J35" s="125"/>
      <c r="K35" s="125"/>
      <c r="L35" s="125"/>
    </row>
    <row r="36" spans="1:12" ht="15" customHeight="1">
      <c r="A36" s="121" t="s">
        <v>272</v>
      </c>
      <c r="B36" s="118" t="s">
        <v>273</v>
      </c>
      <c r="C36" s="109">
        <f t="shared" si="0"/>
        <v>353.57</v>
      </c>
      <c r="D36" s="109">
        <v>353.57</v>
      </c>
      <c r="E36" s="109"/>
      <c r="F36" s="125"/>
      <c r="G36" s="125"/>
      <c r="H36" s="125"/>
      <c r="I36" s="125"/>
      <c r="J36" s="125"/>
      <c r="K36" s="125"/>
      <c r="L36" s="125"/>
    </row>
    <row r="37" spans="1:12" ht="15" customHeight="1">
      <c r="A37" s="122" t="s">
        <v>274</v>
      </c>
      <c r="B37" s="118" t="s">
        <v>275</v>
      </c>
      <c r="C37" s="109">
        <f t="shared" si="0"/>
        <v>353.57</v>
      </c>
      <c r="D37" s="109">
        <v>353.57</v>
      </c>
      <c r="E37" s="109"/>
      <c r="F37" s="125"/>
      <c r="G37" s="125"/>
      <c r="H37" s="125"/>
      <c r="I37" s="125"/>
      <c r="J37" s="125"/>
      <c r="K37" s="125"/>
      <c r="L37" s="125"/>
    </row>
    <row r="38" spans="1:12" ht="15" customHeight="1">
      <c r="A38" s="121" t="s">
        <v>276</v>
      </c>
      <c r="B38" s="118" t="s">
        <v>277</v>
      </c>
      <c r="C38" s="109">
        <f t="shared" si="0"/>
        <v>179.8</v>
      </c>
      <c r="D38" s="109">
        <v>10</v>
      </c>
      <c r="E38" s="109">
        <v>169.8</v>
      </c>
      <c r="F38" s="125"/>
      <c r="G38" s="125"/>
      <c r="H38" s="125"/>
      <c r="I38" s="125"/>
      <c r="J38" s="125"/>
      <c r="K38" s="125"/>
      <c r="L38" s="125"/>
    </row>
    <row r="39" spans="1:12" ht="15" customHeight="1">
      <c r="A39" s="122" t="s">
        <v>278</v>
      </c>
      <c r="B39" s="118" t="s">
        <v>279</v>
      </c>
      <c r="C39" s="109">
        <f t="shared" si="0"/>
        <v>10</v>
      </c>
      <c r="D39" s="109">
        <v>10</v>
      </c>
      <c r="E39" s="109"/>
      <c r="F39" s="125"/>
      <c r="G39" s="125"/>
      <c r="H39" s="125"/>
      <c r="I39" s="125"/>
      <c r="J39" s="125"/>
      <c r="K39" s="125"/>
      <c r="L39" s="125"/>
    </row>
    <row r="40" spans="1:12" ht="15" customHeight="1">
      <c r="A40" s="122" t="s">
        <v>108</v>
      </c>
      <c r="B40" s="118" t="s">
        <v>280</v>
      </c>
      <c r="C40" s="109">
        <f t="shared" si="0"/>
        <v>169.8</v>
      </c>
      <c r="D40" s="109"/>
      <c r="E40" s="109">
        <v>169.8</v>
      </c>
      <c r="F40" s="125"/>
      <c r="G40" s="125"/>
      <c r="H40" s="125"/>
      <c r="I40" s="125"/>
      <c r="J40" s="125"/>
      <c r="K40" s="125"/>
      <c r="L40" s="125"/>
    </row>
    <row r="41" spans="1:12" ht="15" customHeight="1">
      <c r="A41" s="121" t="s">
        <v>110</v>
      </c>
      <c r="B41" s="118" t="s">
        <v>111</v>
      </c>
      <c r="C41" s="109">
        <f t="shared" si="0"/>
        <v>1000</v>
      </c>
      <c r="D41" s="114"/>
      <c r="E41" s="109">
        <v>1000</v>
      </c>
      <c r="F41" s="125"/>
      <c r="G41" s="125"/>
      <c r="H41" s="125"/>
      <c r="I41" s="125"/>
      <c r="J41" s="125"/>
      <c r="K41" s="125"/>
      <c r="L41" s="125"/>
    </row>
    <row r="42" spans="1:12" ht="15" customHeight="1">
      <c r="A42" s="121" t="s">
        <v>281</v>
      </c>
      <c r="B42" s="118" t="s">
        <v>282</v>
      </c>
      <c r="C42" s="109">
        <f t="shared" si="0"/>
        <v>1000</v>
      </c>
      <c r="D42" s="114"/>
      <c r="E42" s="109">
        <v>1000</v>
      </c>
      <c r="F42" s="125"/>
      <c r="G42" s="125"/>
      <c r="H42" s="125"/>
      <c r="I42" s="125"/>
      <c r="J42" s="125"/>
      <c r="K42" s="125"/>
      <c r="L42" s="125"/>
    </row>
    <row r="43" spans="1:12" ht="15" customHeight="1">
      <c r="A43" s="122" t="s">
        <v>283</v>
      </c>
      <c r="B43" s="118" t="s">
        <v>284</v>
      </c>
      <c r="C43" s="109">
        <f t="shared" si="0"/>
        <v>1000</v>
      </c>
      <c r="D43" s="114"/>
      <c r="E43" s="109">
        <v>1000</v>
      </c>
      <c r="F43" s="125"/>
      <c r="G43" s="125"/>
      <c r="H43" s="125"/>
      <c r="I43" s="125"/>
      <c r="J43" s="125"/>
      <c r="K43" s="125"/>
      <c r="L43" s="125"/>
    </row>
    <row r="44" spans="1:12" ht="12">
      <c r="A44" s="121">
        <v>221</v>
      </c>
      <c r="B44" s="118" t="s">
        <v>115</v>
      </c>
      <c r="C44" s="109">
        <f t="shared" si="0"/>
        <v>42.24</v>
      </c>
      <c r="D44" s="140"/>
      <c r="E44" s="109">
        <v>42.24</v>
      </c>
      <c r="F44" s="92"/>
      <c r="G44" s="92"/>
      <c r="H44" s="92"/>
      <c r="I44" s="92"/>
      <c r="J44" s="92"/>
      <c r="K44" s="92"/>
      <c r="L44" s="92"/>
    </row>
    <row r="45" spans="1:12" ht="12">
      <c r="A45" s="121" t="s">
        <v>285</v>
      </c>
      <c r="B45" s="126" t="s">
        <v>286</v>
      </c>
      <c r="C45" s="109">
        <f t="shared" si="0"/>
        <v>42.24</v>
      </c>
      <c r="D45" s="124"/>
      <c r="E45" s="109">
        <v>42.24</v>
      </c>
      <c r="F45" s="92"/>
      <c r="G45" s="92"/>
      <c r="H45" s="92"/>
      <c r="I45" s="92"/>
      <c r="J45" s="92"/>
      <c r="K45" s="92"/>
      <c r="L45" s="92"/>
    </row>
    <row r="46" spans="1:12" ht="12">
      <c r="A46" s="122">
        <v>2210201</v>
      </c>
      <c r="B46" s="126" t="s">
        <v>287</v>
      </c>
      <c r="C46" s="109">
        <f t="shared" si="0"/>
        <v>42.24</v>
      </c>
      <c r="D46" s="124"/>
      <c r="E46" s="109">
        <v>42.24</v>
      </c>
      <c r="F46" s="92"/>
      <c r="G46" s="92"/>
      <c r="H46" s="92"/>
      <c r="I46" s="92"/>
      <c r="J46" s="92"/>
      <c r="K46" s="92"/>
      <c r="L46" s="92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">
      <selection activeCell="G41" sqref="G41"/>
    </sheetView>
  </sheetViews>
  <sheetFormatPr defaultColWidth="9.33203125" defaultRowHeight="11.25"/>
  <cols>
    <col min="1" max="1" width="18.5" style="0" customWidth="1"/>
    <col min="2" max="2" width="30.66015625" style="0" customWidth="1"/>
    <col min="3" max="3" width="15.16015625" style="0" customWidth="1"/>
    <col min="4" max="5" width="16" style="94" customWidth="1"/>
    <col min="6" max="8" width="16" style="0" customWidth="1"/>
  </cols>
  <sheetData>
    <row r="1" ht="13.5">
      <c r="A1" s="95" t="s">
        <v>288</v>
      </c>
    </row>
    <row r="2" spans="1:9" ht="32.25" customHeight="1">
      <c r="A2" s="96" t="s">
        <v>289</v>
      </c>
      <c r="B2" s="96"/>
      <c r="C2" s="96"/>
      <c r="D2" s="96"/>
      <c r="E2" s="96"/>
      <c r="F2" s="96"/>
      <c r="G2" s="96"/>
      <c r="H2" s="96"/>
      <c r="I2" s="127"/>
    </row>
    <row r="4" spans="7:8" ht="12">
      <c r="G4" s="97" t="s">
        <v>2</v>
      </c>
      <c r="H4" s="98"/>
    </row>
    <row r="5" spans="1:8" ht="18" customHeight="1">
      <c r="A5" s="99" t="s">
        <v>184</v>
      </c>
      <c r="B5" s="100"/>
      <c r="C5" s="101" t="s">
        <v>219</v>
      </c>
      <c r="D5" s="101" t="s">
        <v>53</v>
      </c>
      <c r="E5" s="101" t="s">
        <v>54</v>
      </c>
      <c r="F5" s="101" t="s">
        <v>290</v>
      </c>
      <c r="G5" s="101" t="s">
        <v>291</v>
      </c>
      <c r="H5" s="102" t="s">
        <v>292</v>
      </c>
    </row>
    <row r="6" spans="1:8" ht="11.25">
      <c r="A6" s="103" t="s">
        <v>236</v>
      </c>
      <c r="B6" s="104" t="s">
        <v>237</v>
      </c>
      <c r="C6" s="105"/>
      <c r="D6" s="105"/>
      <c r="E6" s="105"/>
      <c r="F6" s="105"/>
      <c r="G6" s="105"/>
      <c r="H6" s="106"/>
    </row>
    <row r="7" spans="1:8" ht="11.25">
      <c r="A7" s="103"/>
      <c r="B7" s="104"/>
      <c r="C7" s="105"/>
      <c r="D7" s="105"/>
      <c r="E7" s="105"/>
      <c r="F7" s="105"/>
      <c r="G7" s="105"/>
      <c r="H7" s="106"/>
    </row>
    <row r="8" spans="1:8" ht="1.5" customHeight="1">
      <c r="A8" s="103"/>
      <c r="B8" s="104"/>
      <c r="C8" s="105"/>
      <c r="D8" s="105"/>
      <c r="E8" s="105"/>
      <c r="F8" s="105"/>
      <c r="G8" s="105"/>
      <c r="H8" s="106"/>
    </row>
    <row r="9" spans="1:8" ht="18" customHeight="1">
      <c r="A9" s="107"/>
      <c r="B9" s="108" t="s">
        <v>52</v>
      </c>
      <c r="C9" s="109">
        <f>D9+E9</f>
        <v>7131.18</v>
      </c>
      <c r="D9" s="109">
        <v>585.02</v>
      </c>
      <c r="E9" s="109">
        <v>6546.16</v>
      </c>
      <c r="F9" s="110"/>
      <c r="G9" s="110"/>
      <c r="H9" s="111"/>
    </row>
    <row r="10" spans="1:8" ht="15" customHeight="1">
      <c r="A10" s="112">
        <v>201</v>
      </c>
      <c r="B10" s="113" t="s">
        <v>55</v>
      </c>
      <c r="C10" s="109">
        <f aca="true" t="shared" si="0" ref="C10:C46">D10+E10</f>
        <v>3.36</v>
      </c>
      <c r="D10" s="109">
        <v>3.36</v>
      </c>
      <c r="E10" s="114"/>
      <c r="F10" s="115"/>
      <c r="G10" s="115"/>
      <c r="H10" s="115"/>
    </row>
    <row r="11" spans="1:8" ht="15" customHeight="1">
      <c r="A11" s="112" t="s">
        <v>240</v>
      </c>
      <c r="B11" s="113" t="s">
        <v>241</v>
      </c>
      <c r="C11" s="109">
        <f t="shared" si="0"/>
        <v>3.36</v>
      </c>
      <c r="D11" s="109">
        <v>3.36</v>
      </c>
      <c r="E11" s="114"/>
      <c r="F11" s="115"/>
      <c r="G11" s="115"/>
      <c r="H11" s="115"/>
    </row>
    <row r="12" spans="1:8" ht="15" customHeight="1">
      <c r="A12" s="116" t="s">
        <v>242</v>
      </c>
      <c r="B12" s="113" t="s">
        <v>243</v>
      </c>
      <c r="C12" s="109">
        <f t="shared" si="0"/>
        <v>3.36</v>
      </c>
      <c r="D12" s="109">
        <v>3.36</v>
      </c>
      <c r="E12" s="114"/>
      <c r="F12" s="115"/>
      <c r="G12" s="115"/>
      <c r="H12" s="115"/>
    </row>
    <row r="13" spans="1:8" ht="15" customHeight="1">
      <c r="A13" s="117">
        <v>208</v>
      </c>
      <c r="B13" s="118" t="s">
        <v>162</v>
      </c>
      <c r="C13" s="109">
        <f t="shared" si="0"/>
        <v>29.24</v>
      </c>
      <c r="D13" s="109">
        <v>29.24</v>
      </c>
      <c r="E13" s="114"/>
      <c r="F13" s="115"/>
      <c r="G13" s="115"/>
      <c r="H13" s="115"/>
    </row>
    <row r="14" spans="1:8" ht="15" customHeight="1">
      <c r="A14" s="117" t="s">
        <v>244</v>
      </c>
      <c r="B14" s="118" t="s">
        <v>245</v>
      </c>
      <c r="C14" s="109">
        <f t="shared" si="0"/>
        <v>28.16</v>
      </c>
      <c r="D14" s="109">
        <v>28.16</v>
      </c>
      <c r="E14" s="114"/>
      <c r="F14" s="115"/>
      <c r="G14" s="115"/>
      <c r="H14" s="115"/>
    </row>
    <row r="15" spans="1:8" ht="24">
      <c r="A15" s="119">
        <v>2080506</v>
      </c>
      <c r="B15" s="120" t="s">
        <v>246</v>
      </c>
      <c r="C15" s="109">
        <f t="shared" si="0"/>
        <v>28.16</v>
      </c>
      <c r="D15" s="109">
        <v>28.16</v>
      </c>
      <c r="E15" s="114"/>
      <c r="F15" s="115"/>
      <c r="G15" s="115"/>
      <c r="H15" s="115"/>
    </row>
    <row r="16" spans="1:8" ht="12">
      <c r="A16" s="117" t="s">
        <v>247</v>
      </c>
      <c r="B16" s="120" t="s">
        <v>64</v>
      </c>
      <c r="C16" s="109">
        <f t="shared" si="0"/>
        <v>1.08</v>
      </c>
      <c r="D16" s="109">
        <v>1.08</v>
      </c>
      <c r="E16" s="114"/>
      <c r="F16" s="115"/>
      <c r="G16" s="115"/>
      <c r="H16" s="115"/>
    </row>
    <row r="17" spans="1:8" ht="12">
      <c r="A17" s="119" t="s">
        <v>65</v>
      </c>
      <c r="B17" s="120" t="s">
        <v>248</v>
      </c>
      <c r="C17" s="109">
        <f t="shared" si="0"/>
        <v>1.08</v>
      </c>
      <c r="D17" s="109">
        <v>1.08</v>
      </c>
      <c r="E17" s="114"/>
      <c r="F17" s="115"/>
      <c r="G17" s="115"/>
      <c r="H17" s="115"/>
    </row>
    <row r="18" spans="1:8" ht="12">
      <c r="A18" s="117" t="s">
        <v>67</v>
      </c>
      <c r="B18" s="120" t="s">
        <v>68</v>
      </c>
      <c r="C18" s="109">
        <f t="shared" si="0"/>
        <v>56.32</v>
      </c>
      <c r="D18" s="109">
        <v>56.32</v>
      </c>
      <c r="E18" s="114"/>
      <c r="F18" s="115"/>
      <c r="G18" s="115"/>
      <c r="H18" s="115"/>
    </row>
    <row r="19" spans="1:8" ht="24">
      <c r="A19" s="117" t="s">
        <v>249</v>
      </c>
      <c r="B19" s="120" t="s">
        <v>250</v>
      </c>
      <c r="C19" s="109">
        <f t="shared" si="0"/>
        <v>56.32</v>
      </c>
      <c r="D19" s="109">
        <v>56.32</v>
      </c>
      <c r="E19" s="114"/>
      <c r="F19" s="115"/>
      <c r="G19" s="115"/>
      <c r="H19" s="115"/>
    </row>
    <row r="20" spans="1:8" ht="12">
      <c r="A20" s="119" t="s">
        <v>71</v>
      </c>
      <c r="B20" s="120" t="s">
        <v>251</v>
      </c>
      <c r="C20" s="109">
        <f t="shared" si="0"/>
        <v>56.32</v>
      </c>
      <c r="D20" s="109">
        <v>56.32</v>
      </c>
      <c r="E20" s="114"/>
      <c r="F20" s="115"/>
      <c r="G20" s="115"/>
      <c r="H20" s="115"/>
    </row>
    <row r="21" spans="1:8" ht="15" customHeight="1">
      <c r="A21" s="117">
        <v>210</v>
      </c>
      <c r="B21" s="118" t="s">
        <v>74</v>
      </c>
      <c r="C21" s="109">
        <f t="shared" si="0"/>
        <v>36.26</v>
      </c>
      <c r="D21" s="109">
        <v>36.26</v>
      </c>
      <c r="E21" s="114"/>
      <c r="F21" s="115"/>
      <c r="G21" s="115"/>
      <c r="H21" s="115"/>
    </row>
    <row r="22" spans="1:8" ht="15" customHeight="1">
      <c r="A22" s="121" t="s">
        <v>252</v>
      </c>
      <c r="B22" s="118" t="s">
        <v>253</v>
      </c>
      <c r="C22" s="109">
        <f t="shared" si="0"/>
        <v>36.26</v>
      </c>
      <c r="D22" s="109">
        <v>36.26</v>
      </c>
      <c r="E22" s="114"/>
      <c r="F22" s="115"/>
      <c r="G22" s="115"/>
      <c r="H22" s="115"/>
    </row>
    <row r="23" spans="1:8" ht="15" customHeight="1">
      <c r="A23" s="122">
        <v>2110101</v>
      </c>
      <c r="B23" s="118" t="s">
        <v>254</v>
      </c>
      <c r="C23" s="109">
        <f t="shared" si="0"/>
        <v>19.95</v>
      </c>
      <c r="D23" s="109">
        <v>19.95</v>
      </c>
      <c r="E23" s="114"/>
      <c r="F23" s="115"/>
      <c r="G23" s="115"/>
      <c r="H23" s="115"/>
    </row>
    <row r="24" spans="1:8" ht="15" customHeight="1">
      <c r="A24" s="122">
        <v>2101102</v>
      </c>
      <c r="B24" s="118" t="s">
        <v>255</v>
      </c>
      <c r="C24" s="109">
        <f t="shared" si="0"/>
        <v>15.25</v>
      </c>
      <c r="D24" s="109">
        <v>15.25</v>
      </c>
      <c r="E24" s="114"/>
      <c r="F24" s="115"/>
      <c r="G24" s="115"/>
      <c r="H24" s="115"/>
    </row>
    <row r="25" spans="1:8" ht="15" customHeight="1">
      <c r="A25" s="122">
        <v>2101199</v>
      </c>
      <c r="B25" s="118" t="s">
        <v>256</v>
      </c>
      <c r="C25" s="109">
        <f t="shared" si="0"/>
        <v>1.06</v>
      </c>
      <c r="D25" s="109">
        <v>1.06</v>
      </c>
      <c r="E25" s="114"/>
      <c r="F25" s="115"/>
      <c r="G25" s="115"/>
      <c r="H25" s="115"/>
    </row>
    <row r="26" spans="1:8" ht="15" customHeight="1">
      <c r="A26" s="121">
        <v>211</v>
      </c>
      <c r="B26" s="118" t="s">
        <v>257</v>
      </c>
      <c r="C26" s="109">
        <f t="shared" si="0"/>
        <v>5963.77</v>
      </c>
      <c r="D26" s="109">
        <v>417.6</v>
      </c>
      <c r="E26" s="109">
        <v>5546.17</v>
      </c>
      <c r="F26" s="115"/>
      <c r="G26" s="115"/>
      <c r="H26" s="115"/>
    </row>
    <row r="27" spans="1:8" ht="15" customHeight="1">
      <c r="A27" s="121" t="s">
        <v>258</v>
      </c>
      <c r="B27" s="118" t="s">
        <v>259</v>
      </c>
      <c r="C27" s="109">
        <f t="shared" si="0"/>
        <v>260.56</v>
      </c>
      <c r="D27" s="109">
        <v>247.8</v>
      </c>
      <c r="E27" s="109">
        <v>12.76</v>
      </c>
      <c r="F27" s="115"/>
      <c r="G27" s="115"/>
      <c r="H27" s="115"/>
    </row>
    <row r="28" spans="1:8" ht="15" customHeight="1">
      <c r="A28" s="122" t="s">
        <v>87</v>
      </c>
      <c r="B28" s="118" t="s">
        <v>260</v>
      </c>
      <c r="C28" s="109">
        <f t="shared" si="0"/>
        <v>260.56</v>
      </c>
      <c r="D28" s="109">
        <v>247.8</v>
      </c>
      <c r="E28" s="109">
        <v>12.76</v>
      </c>
      <c r="F28" s="115"/>
      <c r="G28" s="115"/>
      <c r="H28" s="115"/>
    </row>
    <row r="29" spans="1:8" ht="15" customHeight="1">
      <c r="A29" s="123" t="s">
        <v>261</v>
      </c>
      <c r="B29" s="118" t="s">
        <v>262</v>
      </c>
      <c r="C29" s="109">
        <f t="shared" si="0"/>
        <v>188</v>
      </c>
      <c r="D29" s="124"/>
      <c r="E29" s="109">
        <v>188</v>
      </c>
      <c r="F29" s="115"/>
      <c r="G29" s="115"/>
      <c r="H29" s="115"/>
    </row>
    <row r="30" spans="1:8" ht="15" customHeight="1">
      <c r="A30" s="122" t="s">
        <v>91</v>
      </c>
      <c r="B30" s="118" t="s">
        <v>263</v>
      </c>
      <c r="C30" s="109">
        <f t="shared" si="0"/>
        <v>188</v>
      </c>
      <c r="D30" s="124"/>
      <c r="E30" s="109">
        <v>188</v>
      </c>
      <c r="F30" s="115"/>
      <c r="G30" s="115"/>
      <c r="H30" s="115"/>
    </row>
    <row r="31" spans="1:8" ht="15" customHeight="1">
      <c r="A31" s="121" t="s">
        <v>264</v>
      </c>
      <c r="B31" s="118" t="s">
        <v>265</v>
      </c>
      <c r="C31" s="109">
        <f t="shared" si="0"/>
        <v>4981.84</v>
      </c>
      <c r="D31" s="114"/>
      <c r="E31" s="109">
        <v>4981.84</v>
      </c>
      <c r="F31" s="115"/>
      <c r="G31" s="115"/>
      <c r="H31" s="115"/>
    </row>
    <row r="32" spans="1:8" ht="15" customHeight="1">
      <c r="A32" s="122" t="s">
        <v>95</v>
      </c>
      <c r="B32" s="118" t="s">
        <v>266</v>
      </c>
      <c r="C32" s="109">
        <f t="shared" si="0"/>
        <v>521.23</v>
      </c>
      <c r="D32" s="114"/>
      <c r="E32" s="109">
        <v>521.23</v>
      </c>
      <c r="F32" s="115"/>
      <c r="G32" s="115"/>
      <c r="H32" s="115"/>
    </row>
    <row r="33" spans="1:8" ht="15" customHeight="1">
      <c r="A33" s="121" t="s">
        <v>267</v>
      </c>
      <c r="B33" s="118" t="s">
        <v>268</v>
      </c>
      <c r="C33" s="109">
        <f t="shared" si="0"/>
        <v>190</v>
      </c>
      <c r="D33" s="114"/>
      <c r="E33" s="109">
        <v>190</v>
      </c>
      <c r="F33" s="115"/>
      <c r="G33" s="115"/>
      <c r="H33" s="115"/>
    </row>
    <row r="34" spans="1:8" ht="15" customHeight="1">
      <c r="A34" s="121" t="s">
        <v>269</v>
      </c>
      <c r="B34" s="118" t="s">
        <v>270</v>
      </c>
      <c r="C34" s="109">
        <f t="shared" si="0"/>
        <v>4130</v>
      </c>
      <c r="D34" s="114"/>
      <c r="E34" s="109">
        <v>4130</v>
      </c>
      <c r="F34" s="115"/>
      <c r="G34" s="115"/>
      <c r="H34" s="115"/>
    </row>
    <row r="35" spans="1:8" ht="15" customHeight="1">
      <c r="A35" s="122" t="s">
        <v>101</v>
      </c>
      <c r="B35" s="118" t="s">
        <v>271</v>
      </c>
      <c r="C35" s="109">
        <f t="shared" si="0"/>
        <v>140.61</v>
      </c>
      <c r="D35" s="114"/>
      <c r="E35" s="109">
        <v>140.61</v>
      </c>
      <c r="F35" s="115"/>
      <c r="G35" s="115"/>
      <c r="H35" s="115"/>
    </row>
    <row r="36" spans="1:8" ht="15" customHeight="1">
      <c r="A36" s="121" t="s">
        <v>272</v>
      </c>
      <c r="B36" s="118" t="s">
        <v>273</v>
      </c>
      <c r="C36" s="109">
        <f t="shared" si="0"/>
        <v>353.57</v>
      </c>
      <c r="D36" s="114"/>
      <c r="E36" s="109">
        <v>353.57</v>
      </c>
      <c r="F36" s="115"/>
      <c r="G36" s="115"/>
      <c r="H36" s="115"/>
    </row>
    <row r="37" spans="1:8" ht="15" customHeight="1">
      <c r="A37" s="122" t="s">
        <v>274</v>
      </c>
      <c r="B37" s="118" t="s">
        <v>275</v>
      </c>
      <c r="C37" s="109">
        <f t="shared" si="0"/>
        <v>353.57</v>
      </c>
      <c r="D37" s="114"/>
      <c r="E37" s="109">
        <v>353.57</v>
      </c>
      <c r="F37" s="115"/>
      <c r="G37" s="115"/>
      <c r="H37" s="115"/>
    </row>
    <row r="38" spans="1:8" ht="15" customHeight="1">
      <c r="A38" s="121" t="s">
        <v>276</v>
      </c>
      <c r="B38" s="118" t="s">
        <v>277</v>
      </c>
      <c r="C38" s="109">
        <f t="shared" si="0"/>
        <v>179.8</v>
      </c>
      <c r="D38" s="109">
        <v>169.8</v>
      </c>
      <c r="E38" s="109">
        <v>10</v>
      </c>
      <c r="F38" s="125"/>
      <c r="G38" s="125"/>
      <c r="H38" s="125"/>
    </row>
    <row r="39" spans="1:8" ht="15" customHeight="1">
      <c r="A39" s="122" t="s">
        <v>278</v>
      </c>
      <c r="B39" s="118" t="s">
        <v>279</v>
      </c>
      <c r="C39" s="109">
        <f t="shared" si="0"/>
        <v>10</v>
      </c>
      <c r="D39" s="109"/>
      <c r="E39" s="109">
        <v>10</v>
      </c>
      <c r="F39" s="125"/>
      <c r="G39" s="125"/>
      <c r="H39" s="125"/>
    </row>
    <row r="40" spans="1:8" ht="15" customHeight="1">
      <c r="A40" s="122" t="s">
        <v>108</v>
      </c>
      <c r="B40" s="118" t="s">
        <v>280</v>
      </c>
      <c r="C40" s="109">
        <f t="shared" si="0"/>
        <v>169.8</v>
      </c>
      <c r="D40" s="109">
        <v>169.8</v>
      </c>
      <c r="E40" s="109"/>
      <c r="F40" s="125"/>
      <c r="G40" s="125"/>
      <c r="H40" s="125"/>
    </row>
    <row r="41" spans="1:8" ht="15" customHeight="1">
      <c r="A41" s="121" t="s">
        <v>110</v>
      </c>
      <c r="B41" s="118" t="s">
        <v>111</v>
      </c>
      <c r="C41" s="109">
        <f t="shared" si="0"/>
        <v>1000</v>
      </c>
      <c r="D41" s="109"/>
      <c r="E41" s="109">
        <v>1000</v>
      </c>
      <c r="F41" s="125"/>
      <c r="G41" s="125"/>
      <c r="H41" s="125"/>
    </row>
    <row r="42" spans="1:8" ht="15" customHeight="1">
      <c r="A42" s="121" t="s">
        <v>281</v>
      </c>
      <c r="B42" s="118" t="s">
        <v>282</v>
      </c>
      <c r="C42" s="109">
        <f t="shared" si="0"/>
        <v>1000</v>
      </c>
      <c r="D42" s="109"/>
      <c r="E42" s="109">
        <v>1000</v>
      </c>
      <c r="F42" s="125"/>
      <c r="G42" s="125"/>
      <c r="H42" s="125"/>
    </row>
    <row r="43" spans="1:8" ht="15" customHeight="1">
      <c r="A43" s="122" t="s">
        <v>283</v>
      </c>
      <c r="B43" s="118" t="s">
        <v>284</v>
      </c>
      <c r="C43" s="109">
        <f t="shared" si="0"/>
        <v>1000</v>
      </c>
      <c r="D43" s="109"/>
      <c r="E43" s="109">
        <v>1000</v>
      </c>
      <c r="F43" s="125"/>
      <c r="G43" s="125"/>
      <c r="H43" s="125"/>
    </row>
    <row r="44" spans="1:8" ht="15" customHeight="1">
      <c r="A44" s="121">
        <v>221</v>
      </c>
      <c r="B44" s="118" t="s">
        <v>115</v>
      </c>
      <c r="C44" s="109">
        <f t="shared" si="0"/>
        <v>42.24</v>
      </c>
      <c r="D44" s="109">
        <v>42.24</v>
      </c>
      <c r="E44" s="109"/>
      <c r="F44" s="125"/>
      <c r="G44" s="125"/>
      <c r="H44" s="125"/>
    </row>
    <row r="45" spans="1:8" ht="15" customHeight="1">
      <c r="A45" s="121" t="s">
        <v>285</v>
      </c>
      <c r="B45" s="126" t="s">
        <v>286</v>
      </c>
      <c r="C45" s="109">
        <f t="shared" si="0"/>
        <v>42.24</v>
      </c>
      <c r="D45" s="109">
        <v>42.24</v>
      </c>
      <c r="E45" s="109"/>
      <c r="F45" s="125"/>
      <c r="G45" s="125"/>
      <c r="H45" s="125"/>
    </row>
    <row r="46" spans="1:8" ht="15" customHeight="1">
      <c r="A46" s="122">
        <v>2210201</v>
      </c>
      <c r="B46" s="126" t="s">
        <v>287</v>
      </c>
      <c r="C46" s="109">
        <f t="shared" si="0"/>
        <v>42.24</v>
      </c>
      <c r="D46" s="109">
        <v>42.24</v>
      </c>
      <c r="E46" s="109">
        <v>0</v>
      </c>
      <c r="F46" s="125"/>
      <c r="G46" s="125"/>
      <c r="H46" s="125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H27" sqref="H2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53" t="s">
        <v>293</v>
      </c>
      <c r="B1" s="53"/>
      <c r="C1" s="85"/>
      <c r="D1" s="85"/>
      <c r="E1" s="85"/>
      <c r="F1" s="85"/>
      <c r="G1" s="86"/>
      <c r="H1" s="86"/>
      <c r="I1" s="86"/>
      <c r="J1" s="86"/>
      <c r="K1" s="86"/>
    </row>
    <row r="2" spans="1:11" ht="19.5">
      <c r="A2" s="87" t="s">
        <v>294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3.5">
      <c r="A3" s="85"/>
      <c r="B3" s="85"/>
      <c r="C3" s="85"/>
      <c r="D3" s="85"/>
      <c r="E3" s="85"/>
      <c r="F3" s="85"/>
      <c r="G3" s="86"/>
      <c r="H3" s="86"/>
      <c r="I3" s="86"/>
      <c r="J3" s="86"/>
      <c r="K3" s="86" t="s">
        <v>2</v>
      </c>
    </row>
    <row r="4" spans="1:11" ht="14.25">
      <c r="A4" s="88" t="s">
        <v>184</v>
      </c>
      <c r="B4" s="89" t="s">
        <v>52</v>
      </c>
      <c r="C4" s="89" t="s">
        <v>222</v>
      </c>
      <c r="D4" s="89" t="s">
        <v>230</v>
      </c>
      <c r="E4" s="89" t="s">
        <v>231</v>
      </c>
      <c r="F4" s="89" t="s">
        <v>232</v>
      </c>
      <c r="G4" s="89" t="s">
        <v>295</v>
      </c>
      <c r="H4" s="89"/>
      <c r="I4" s="89" t="s">
        <v>296</v>
      </c>
      <c r="J4" s="89" t="s">
        <v>297</v>
      </c>
      <c r="K4" s="89" t="s">
        <v>220</v>
      </c>
    </row>
    <row r="5" spans="1:11" ht="42.75">
      <c r="A5" s="88"/>
      <c r="B5" s="89"/>
      <c r="C5" s="89"/>
      <c r="D5" s="89"/>
      <c r="E5" s="89"/>
      <c r="F5" s="89"/>
      <c r="G5" s="89" t="s">
        <v>298</v>
      </c>
      <c r="H5" s="89" t="s">
        <v>299</v>
      </c>
      <c r="I5" s="89"/>
      <c r="J5" s="89"/>
      <c r="K5" s="89"/>
    </row>
    <row r="6" spans="1:11" ht="18.75">
      <c r="A6" s="90" t="s">
        <v>52</v>
      </c>
      <c r="B6" s="91">
        <v>1029.78</v>
      </c>
      <c r="C6" s="91"/>
      <c r="D6" s="92"/>
      <c r="E6" s="91"/>
      <c r="F6" s="91"/>
      <c r="G6" s="91"/>
      <c r="H6" s="91"/>
      <c r="I6" s="91"/>
      <c r="J6" s="91">
        <v>1029.78</v>
      </c>
      <c r="K6" s="91"/>
    </row>
    <row r="7" spans="1:11" ht="18.75">
      <c r="A7" s="93" t="s">
        <v>300</v>
      </c>
      <c r="B7" s="91">
        <v>1029.78</v>
      </c>
      <c r="C7" s="91"/>
      <c r="D7" s="92"/>
      <c r="E7" s="91"/>
      <c r="F7" s="91"/>
      <c r="G7" s="91"/>
      <c r="H7" s="91"/>
      <c r="I7" s="91"/>
      <c r="J7" s="91">
        <v>1029.78</v>
      </c>
      <c r="K7" s="91"/>
    </row>
    <row r="8" spans="1:11" ht="18.75">
      <c r="A8" s="93" t="s">
        <v>301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8.75">
      <c r="A9" s="93" t="s">
        <v>302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27" ht="11.25">
      <c r="M27" t="s">
        <v>194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1">
      <selection activeCell="B6" sqref="B6:F6"/>
    </sheetView>
  </sheetViews>
  <sheetFormatPr defaultColWidth="12" defaultRowHeight="11.25"/>
  <cols>
    <col min="1" max="1" width="17.66015625" style="64" customWidth="1"/>
    <col min="2" max="2" width="28.33203125" style="64" customWidth="1"/>
    <col min="3" max="6" width="26" style="64" customWidth="1"/>
    <col min="7" max="255" width="12" style="64" customWidth="1"/>
    <col min="256" max="256" width="1.5" style="64" customWidth="1"/>
  </cols>
  <sheetData>
    <row r="1" s="64" customFormat="1" ht="21" customHeight="1">
      <c r="A1" s="65" t="s">
        <v>303</v>
      </c>
    </row>
    <row r="2" spans="1:6" s="64" customFormat="1" ht="47.25" customHeight="1">
      <c r="A2" s="66" t="s">
        <v>304</v>
      </c>
      <c r="B2" s="66"/>
      <c r="C2" s="66"/>
      <c r="D2" s="66"/>
      <c r="E2" s="66"/>
      <c r="F2" s="66"/>
    </row>
    <row r="3" spans="1:6" s="64" customFormat="1" ht="19.5" customHeight="1">
      <c r="A3" s="67"/>
      <c r="B3" s="67"/>
      <c r="C3" s="67"/>
      <c r="D3" s="67"/>
      <c r="E3" s="67"/>
      <c r="F3" s="68" t="s">
        <v>2</v>
      </c>
    </row>
    <row r="4" spans="1:6" s="64" customFormat="1" ht="36" customHeight="1">
      <c r="A4" s="69" t="s">
        <v>305</v>
      </c>
      <c r="B4" s="69" t="s">
        <v>306</v>
      </c>
      <c r="C4" s="69"/>
      <c r="D4" s="69" t="s">
        <v>307</v>
      </c>
      <c r="E4" s="69">
        <v>7131.18</v>
      </c>
      <c r="F4" s="69"/>
    </row>
    <row r="5" spans="1:6" s="64" customFormat="1" ht="36" customHeight="1">
      <c r="A5" s="69"/>
      <c r="B5" s="69"/>
      <c r="C5" s="69"/>
      <c r="D5" s="69" t="s">
        <v>308</v>
      </c>
      <c r="E5" s="69">
        <v>7131.18</v>
      </c>
      <c r="F5" s="69"/>
    </row>
    <row r="6" spans="1:6" s="64" customFormat="1" ht="73.5" customHeight="1">
      <c r="A6" s="69" t="s">
        <v>309</v>
      </c>
      <c r="B6" s="70" t="s">
        <v>310</v>
      </c>
      <c r="C6" s="70"/>
      <c r="D6" s="70"/>
      <c r="E6" s="70"/>
      <c r="F6" s="70"/>
    </row>
    <row r="7" spans="1:6" s="64" customFormat="1" ht="26.25" customHeight="1">
      <c r="A7" s="71" t="s">
        <v>311</v>
      </c>
      <c r="B7" s="69" t="s">
        <v>312</v>
      </c>
      <c r="C7" s="69" t="s">
        <v>313</v>
      </c>
      <c r="D7" s="69" t="s">
        <v>314</v>
      </c>
      <c r="E7" s="69" t="s">
        <v>315</v>
      </c>
      <c r="F7" s="69" t="s">
        <v>316</v>
      </c>
    </row>
    <row r="8" spans="1:6" s="64" customFormat="1" ht="26.25" customHeight="1">
      <c r="A8" s="71"/>
      <c r="B8" s="72" t="s">
        <v>317</v>
      </c>
      <c r="C8" s="69">
        <v>10</v>
      </c>
      <c r="D8" s="73" t="s">
        <v>318</v>
      </c>
      <c r="E8" s="71" t="s">
        <v>319</v>
      </c>
      <c r="F8" s="74">
        <v>1.1</v>
      </c>
    </row>
    <row r="9" spans="1:6" s="64" customFormat="1" ht="26.25" customHeight="1">
      <c r="A9" s="71"/>
      <c r="B9" s="72" t="s">
        <v>320</v>
      </c>
      <c r="C9" s="69">
        <v>10</v>
      </c>
      <c r="D9" s="73" t="s">
        <v>318</v>
      </c>
      <c r="E9" s="71" t="s">
        <v>319</v>
      </c>
      <c r="F9" s="74">
        <v>0</v>
      </c>
    </row>
    <row r="10" spans="1:6" s="64" customFormat="1" ht="26.25" customHeight="1">
      <c r="A10" s="71"/>
      <c r="B10" s="72" t="s">
        <v>321</v>
      </c>
      <c r="C10" s="71">
        <v>5</v>
      </c>
      <c r="D10" s="73" t="s">
        <v>318</v>
      </c>
      <c r="E10" s="71" t="s">
        <v>319</v>
      </c>
      <c r="F10" s="74">
        <v>0</v>
      </c>
    </row>
    <row r="11" spans="1:6" s="64" customFormat="1" ht="26.25" customHeight="1">
      <c r="A11" s="71"/>
      <c r="B11" s="75" t="s">
        <v>322</v>
      </c>
      <c r="C11" s="71">
        <v>10</v>
      </c>
      <c r="D11" s="73" t="s">
        <v>318</v>
      </c>
      <c r="E11" s="71" t="s">
        <v>319</v>
      </c>
      <c r="F11" s="74">
        <v>1.5</v>
      </c>
    </row>
    <row r="12" spans="1:6" s="64" customFormat="1" ht="26.25" customHeight="1">
      <c r="A12" s="71"/>
      <c r="B12" s="72" t="s">
        <v>323</v>
      </c>
      <c r="C12" s="71">
        <v>5</v>
      </c>
      <c r="D12" s="73" t="s">
        <v>318</v>
      </c>
      <c r="E12" s="71" t="s">
        <v>319</v>
      </c>
      <c r="F12" s="74">
        <v>0.09</v>
      </c>
    </row>
    <row r="13" spans="1:6" s="64" customFormat="1" ht="26.25" customHeight="1">
      <c r="A13" s="71"/>
      <c r="B13" s="72" t="s">
        <v>324</v>
      </c>
      <c r="C13" s="71">
        <v>5</v>
      </c>
      <c r="D13" s="73" t="s">
        <v>318</v>
      </c>
      <c r="E13" s="71" t="s">
        <v>325</v>
      </c>
      <c r="F13" s="76" t="s">
        <v>326</v>
      </c>
    </row>
    <row r="14" spans="1:6" s="64" customFormat="1" ht="26.25" customHeight="1">
      <c r="A14" s="71"/>
      <c r="B14" s="72" t="s">
        <v>327</v>
      </c>
      <c r="C14" s="71">
        <v>5</v>
      </c>
      <c r="D14" s="73" t="s">
        <v>318</v>
      </c>
      <c r="E14" s="71" t="s">
        <v>319</v>
      </c>
      <c r="F14" s="77">
        <v>0</v>
      </c>
    </row>
    <row r="15" spans="1:6" s="64" customFormat="1" ht="26.25" customHeight="1">
      <c r="A15" s="71"/>
      <c r="B15" s="72" t="s">
        <v>328</v>
      </c>
      <c r="C15" s="71">
        <v>20</v>
      </c>
      <c r="D15" s="73" t="s">
        <v>318</v>
      </c>
      <c r="E15" s="71" t="s">
        <v>325</v>
      </c>
      <c r="F15" s="78">
        <v>0.98</v>
      </c>
    </row>
    <row r="16" spans="1:6" s="64" customFormat="1" ht="26.25" customHeight="1">
      <c r="A16" s="71"/>
      <c r="B16" s="72" t="s">
        <v>329</v>
      </c>
      <c r="C16" s="71">
        <v>5</v>
      </c>
      <c r="D16" s="73" t="s">
        <v>318</v>
      </c>
      <c r="E16" s="71" t="s">
        <v>325</v>
      </c>
      <c r="F16" s="79" t="s">
        <v>330</v>
      </c>
    </row>
    <row r="17" spans="1:6" s="64" customFormat="1" ht="26.25" customHeight="1">
      <c r="A17" s="71"/>
      <c r="B17" s="70" t="s">
        <v>331</v>
      </c>
      <c r="C17" s="71">
        <v>20</v>
      </c>
      <c r="D17" s="73" t="s">
        <v>318</v>
      </c>
      <c r="E17" s="71" t="s">
        <v>325</v>
      </c>
      <c r="F17" s="78">
        <v>0.95</v>
      </c>
    </row>
    <row r="18" spans="1:6" s="64" customFormat="1" ht="26.25" customHeight="1">
      <c r="A18" s="71"/>
      <c r="B18" s="70" t="s">
        <v>332</v>
      </c>
      <c r="C18" s="71">
        <v>5</v>
      </c>
      <c r="D18" s="73" t="s">
        <v>318</v>
      </c>
      <c r="E18" s="71" t="s">
        <v>325</v>
      </c>
      <c r="F18" s="78">
        <v>0.95</v>
      </c>
    </row>
    <row r="19" spans="1:6" s="64" customFormat="1" ht="12.75">
      <c r="A19" s="80"/>
      <c r="B19" s="81"/>
      <c r="C19" s="82"/>
      <c r="D19" s="82"/>
      <c r="E19" s="82"/>
      <c r="F19" s="81"/>
    </row>
    <row r="20" spans="1:6" s="64" customFormat="1" ht="12.75">
      <c r="A20" s="80"/>
      <c r="B20" s="81"/>
      <c r="C20" s="82"/>
      <c r="D20" s="82"/>
      <c r="E20" s="82"/>
      <c r="F20" s="81"/>
    </row>
    <row r="21" spans="1:6" s="64" customFormat="1" ht="12.75">
      <c r="A21" s="80"/>
      <c r="B21" s="81"/>
      <c r="C21" s="82"/>
      <c r="D21" s="82"/>
      <c r="E21" s="82"/>
      <c r="F21" s="81"/>
    </row>
    <row r="22" spans="1:6" s="64" customFormat="1" ht="12.75">
      <c r="A22" s="80"/>
      <c r="B22" s="81"/>
      <c r="C22" s="82"/>
      <c r="D22" s="82"/>
      <c r="E22" s="82"/>
      <c r="F22" s="81"/>
    </row>
    <row r="23" spans="1:6" s="64" customFormat="1" ht="12.75">
      <c r="A23" s="80"/>
      <c r="B23" s="81"/>
      <c r="C23" s="82"/>
      <c r="D23" s="82"/>
      <c r="E23" s="82"/>
      <c r="F23" s="81"/>
    </row>
    <row r="24" spans="1:6" s="64" customFormat="1" ht="12.75">
      <c r="A24" s="80"/>
      <c r="B24" s="81"/>
      <c r="C24" s="82"/>
      <c r="D24" s="82"/>
      <c r="E24" s="82"/>
      <c r="F24" s="81"/>
    </row>
    <row r="25" spans="1:6" s="64" customFormat="1" ht="12.75">
      <c r="A25" s="80"/>
      <c r="B25" s="81"/>
      <c r="C25" s="82"/>
      <c r="D25" s="82"/>
      <c r="E25" s="82"/>
      <c r="F25" s="81"/>
    </row>
    <row r="26" spans="1:6" s="64" customFormat="1" ht="12.75">
      <c r="A26" s="80"/>
      <c r="B26" s="81"/>
      <c r="C26" s="82"/>
      <c r="D26" s="82"/>
      <c r="E26" s="82"/>
      <c r="F26" s="81"/>
    </row>
    <row r="27" spans="1:6" s="64" customFormat="1" ht="12.75">
      <c r="A27" s="80"/>
      <c r="B27" s="81"/>
      <c r="C27" s="82"/>
      <c r="D27" s="82"/>
      <c r="E27" s="82"/>
      <c r="F27" s="81"/>
    </row>
    <row r="28" spans="1:6" s="64" customFormat="1" ht="12.75">
      <c r="A28" s="80"/>
      <c r="B28" s="81"/>
      <c r="C28" s="82"/>
      <c r="D28" s="82"/>
      <c r="E28" s="82"/>
      <c r="F28" s="81"/>
    </row>
    <row r="29" spans="1:6" s="64" customFormat="1" ht="12.75">
      <c r="A29" s="80"/>
      <c r="B29" s="81"/>
      <c r="C29" s="82"/>
      <c r="D29" s="82"/>
      <c r="E29" s="82"/>
      <c r="F29" s="81"/>
    </row>
    <row r="30" spans="1:6" s="64" customFormat="1" ht="12.75">
      <c r="A30" s="80"/>
      <c r="B30" s="81"/>
      <c r="C30" s="82"/>
      <c r="D30" s="82"/>
      <c r="E30" s="82"/>
      <c r="F30" s="81"/>
    </row>
    <row r="31" spans="1:6" s="64" customFormat="1" ht="12.75">
      <c r="A31" s="80"/>
      <c r="B31" s="81"/>
      <c r="C31" s="82"/>
      <c r="D31" s="82"/>
      <c r="E31" s="82"/>
      <c r="F31" s="81"/>
    </row>
    <row r="32" spans="1:6" s="64" customFormat="1" ht="12.75">
      <c r="A32" s="80"/>
      <c r="B32" s="81"/>
      <c r="C32" s="82"/>
      <c r="D32" s="82"/>
      <c r="E32" s="82"/>
      <c r="F32" s="81"/>
    </row>
    <row r="33" spans="1:6" s="64" customFormat="1" ht="12.75">
      <c r="A33" s="80"/>
      <c r="B33" s="81"/>
      <c r="C33" s="82"/>
      <c r="D33" s="82"/>
      <c r="E33" s="82"/>
      <c r="F33" s="81"/>
    </row>
    <row r="34" spans="1:6" s="64" customFormat="1" ht="12.75">
      <c r="A34" s="80"/>
      <c r="B34" s="81"/>
      <c r="C34" s="82"/>
      <c r="D34" s="82"/>
      <c r="E34" s="82"/>
      <c r="F34" s="81"/>
    </row>
    <row r="35" spans="1:6" s="64" customFormat="1" ht="12.75">
      <c r="A35" s="80"/>
      <c r="B35" s="81"/>
      <c r="C35" s="82"/>
      <c r="D35" s="82"/>
      <c r="E35" s="82"/>
      <c r="F35" s="81"/>
    </row>
    <row r="36" spans="1:6" s="64" customFormat="1" ht="12.75">
      <c r="A36" s="80"/>
      <c r="B36" s="81"/>
      <c r="C36" s="82"/>
      <c r="D36" s="82"/>
      <c r="E36" s="82"/>
      <c r="F36" s="81"/>
    </row>
    <row r="37" spans="1:6" s="64" customFormat="1" ht="12.75">
      <c r="A37" s="80"/>
      <c r="B37" s="81"/>
      <c r="C37" s="82"/>
      <c r="D37" s="82"/>
      <c r="E37" s="82"/>
      <c r="F37" s="81"/>
    </row>
    <row r="38" spans="2:6" s="64" customFormat="1" ht="12.75">
      <c r="B38" s="83"/>
      <c r="C38" s="84"/>
      <c r="D38" s="84"/>
      <c r="E38" s="84"/>
      <c r="F38" s="83"/>
    </row>
    <row r="39" spans="2:6" s="64" customFormat="1" ht="12.75">
      <c r="B39" s="83"/>
      <c r="C39" s="84"/>
      <c r="D39" s="84"/>
      <c r="E39" s="84"/>
      <c r="F39" s="83"/>
    </row>
    <row r="40" spans="2:6" s="64" customFormat="1" ht="12.75">
      <c r="B40" s="83"/>
      <c r="C40" s="83"/>
      <c r="D40" s="83"/>
      <c r="E40" s="83"/>
      <c r="F40" s="83"/>
    </row>
    <row r="41" spans="2:6" s="64" customFormat="1" ht="12.75">
      <c r="B41" s="83"/>
      <c r="C41" s="83"/>
      <c r="D41" s="83"/>
      <c r="E41" s="83"/>
      <c r="F41" s="83"/>
    </row>
    <row r="42" spans="2:6" s="64" customFormat="1" ht="12.75">
      <c r="B42" s="83"/>
      <c r="C42" s="83"/>
      <c r="D42" s="83"/>
      <c r="E42" s="83"/>
      <c r="F42" s="83"/>
    </row>
    <row r="43" spans="2:6" s="64" customFormat="1" ht="12.75">
      <c r="B43" s="83"/>
      <c r="C43" s="83"/>
      <c r="D43" s="83"/>
      <c r="E43" s="83"/>
      <c r="F43" s="83"/>
    </row>
    <row r="44" spans="2:6" s="64" customFormat="1" ht="12.75">
      <c r="B44" s="83"/>
      <c r="C44" s="83"/>
      <c r="D44" s="83"/>
      <c r="E44" s="83"/>
      <c r="F44" s="83"/>
    </row>
    <row r="45" spans="2:6" s="64" customFormat="1" ht="12.75">
      <c r="B45" s="83"/>
      <c r="C45" s="83"/>
      <c r="D45" s="83"/>
      <c r="E45" s="83"/>
      <c r="F45" s="83"/>
    </row>
    <row r="46" spans="2:6" s="64" customFormat="1" ht="12.75">
      <c r="B46" s="83"/>
      <c r="C46" s="83"/>
      <c r="D46" s="83"/>
      <c r="E46" s="83"/>
      <c r="F46" s="83"/>
    </row>
    <row r="47" spans="2:6" s="64" customFormat="1" ht="12.75">
      <c r="B47" s="83"/>
      <c r="C47" s="83"/>
      <c r="D47" s="83"/>
      <c r="E47" s="83"/>
      <c r="F47" s="83"/>
    </row>
    <row r="48" spans="2:6" s="64" customFormat="1" ht="12.75">
      <c r="B48" s="83"/>
      <c r="C48" s="83"/>
      <c r="D48" s="83"/>
      <c r="E48" s="83"/>
      <c r="F48" s="83"/>
    </row>
    <row r="49" spans="2:6" s="64" customFormat="1" ht="12.75">
      <c r="B49" s="83"/>
      <c r="C49" s="83"/>
      <c r="D49" s="83"/>
      <c r="E49" s="83"/>
      <c r="F49" s="83"/>
    </row>
    <row r="50" spans="2:6" s="64" customFormat="1" ht="12.75">
      <c r="B50" s="83"/>
      <c r="C50" s="83"/>
      <c r="D50" s="83"/>
      <c r="E50" s="83"/>
      <c r="F50" s="83"/>
    </row>
    <row r="51" spans="2:6" s="64" customFormat="1" ht="12.75">
      <c r="B51" s="83"/>
      <c r="C51" s="83"/>
      <c r="D51" s="83"/>
      <c r="E51" s="83"/>
      <c r="F51" s="83"/>
    </row>
    <row r="52" spans="2:6" s="64" customFormat="1" ht="12.75">
      <c r="B52" s="83"/>
      <c r="C52" s="83"/>
      <c r="D52" s="83"/>
      <c r="E52" s="83"/>
      <c r="F52" s="83"/>
    </row>
    <row r="53" spans="2:6" s="64" customFormat="1" ht="12.75">
      <c r="B53" s="83"/>
      <c r="C53" s="83"/>
      <c r="D53" s="83"/>
      <c r="E53" s="83"/>
      <c r="F53" s="83"/>
    </row>
    <row r="54" spans="2:6" s="64" customFormat="1" ht="12.75">
      <c r="B54" s="83"/>
      <c r="C54" s="83"/>
      <c r="D54" s="83"/>
      <c r="E54" s="83"/>
      <c r="F54" s="83"/>
    </row>
    <row r="55" spans="2:6" s="64" customFormat="1" ht="12.75">
      <c r="B55" s="83"/>
      <c r="C55" s="83"/>
      <c r="D55" s="83"/>
      <c r="E55" s="83"/>
      <c r="F55" s="83"/>
    </row>
    <row r="56" spans="2:6" s="64" customFormat="1" ht="12.75">
      <c r="B56" s="83"/>
      <c r="C56" s="83"/>
      <c r="D56" s="83"/>
      <c r="E56" s="83"/>
      <c r="F56" s="83"/>
    </row>
    <row r="57" spans="2:6" s="64" customFormat="1" ht="12.75">
      <c r="B57" s="83"/>
      <c r="C57" s="83"/>
      <c r="D57" s="83"/>
      <c r="E57" s="83"/>
      <c r="F57" s="83"/>
    </row>
    <row r="58" spans="2:6" s="64" customFormat="1" ht="12.75">
      <c r="B58" s="83"/>
      <c r="C58" s="83"/>
      <c r="D58" s="83"/>
      <c r="E58" s="83"/>
      <c r="F58" s="83"/>
    </row>
  </sheetData>
  <sheetProtection/>
  <mergeCells count="7">
    <mergeCell ref="A2:F2"/>
    <mergeCell ref="E4:F4"/>
    <mergeCell ref="E5:F5"/>
    <mergeCell ref="B6:F6"/>
    <mergeCell ref="A4:A5"/>
    <mergeCell ref="A7:A18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P31" sqref="P31"/>
    </sheetView>
  </sheetViews>
  <sheetFormatPr defaultColWidth="10.16015625" defaultRowHeight="11.25"/>
  <cols>
    <col min="1" max="1" width="10.83203125" style="1" customWidth="1"/>
    <col min="2" max="2" width="14.33203125" style="1" customWidth="1"/>
    <col min="3" max="3" width="13.5" style="1" customWidth="1"/>
    <col min="4" max="4" width="24.33203125" style="1" customWidth="1"/>
    <col min="5" max="5" width="16.66015625" style="1" customWidth="1"/>
    <col min="6" max="6" width="13.66015625" style="1" customWidth="1"/>
    <col min="7" max="7" width="12.5" style="1" customWidth="1"/>
    <col min="8" max="16384" width="10.16015625" style="1" customWidth="1"/>
  </cols>
  <sheetData>
    <row r="1" spans="1:2" ht="18.75">
      <c r="A1" s="53" t="s">
        <v>333</v>
      </c>
      <c r="B1" s="53"/>
    </row>
    <row r="2" spans="1:7" ht="32.25" customHeight="1">
      <c r="A2" s="2" t="s">
        <v>334</v>
      </c>
      <c r="B2" s="2"/>
      <c r="C2" s="2"/>
      <c r="D2" s="2"/>
      <c r="E2" s="2"/>
      <c r="F2" s="2"/>
      <c r="G2" s="2"/>
    </row>
    <row r="3" spans="1:7" ht="9" customHeight="1">
      <c r="A3" s="3"/>
      <c r="B3" s="3"/>
      <c r="C3" s="3"/>
      <c r="D3" s="3"/>
      <c r="E3" s="3"/>
      <c r="F3" s="3"/>
      <c r="G3" s="3"/>
    </row>
    <row r="4" spans="1:7" ht="39" customHeight="1">
      <c r="A4" s="4" t="s">
        <v>335</v>
      </c>
      <c r="B4" s="5"/>
      <c r="C4" s="5"/>
      <c r="D4" s="6" t="s">
        <v>306</v>
      </c>
      <c r="E4" s="6"/>
      <c r="F4" s="6"/>
      <c r="G4" s="7"/>
    </row>
    <row r="5" spans="1:7" ht="39" customHeight="1">
      <c r="A5" s="8" t="s">
        <v>336</v>
      </c>
      <c r="B5" s="9"/>
      <c r="C5" s="10"/>
      <c r="D5" s="54" t="s">
        <v>337</v>
      </c>
      <c r="E5" s="55"/>
      <c r="F5" s="55"/>
      <c r="G5" s="56"/>
    </row>
    <row r="6" spans="1:7" ht="39" customHeight="1">
      <c r="A6" s="14" t="s">
        <v>338</v>
      </c>
      <c r="B6" s="15" t="s">
        <v>339</v>
      </c>
      <c r="C6" s="16"/>
      <c r="D6" s="15">
        <v>190</v>
      </c>
      <c r="E6" s="15"/>
      <c r="F6" s="15"/>
      <c r="G6" s="17"/>
    </row>
    <row r="7" spans="1:7" ht="39" customHeight="1">
      <c r="A7" s="18"/>
      <c r="B7" s="15" t="s">
        <v>340</v>
      </c>
      <c r="C7" s="16"/>
      <c r="D7" s="15"/>
      <c r="E7" s="15"/>
      <c r="F7" s="15"/>
      <c r="G7" s="17"/>
    </row>
    <row r="8" spans="1:7" ht="39" customHeight="1">
      <c r="A8" s="18"/>
      <c r="B8" s="15" t="s">
        <v>341</v>
      </c>
      <c r="C8" s="16"/>
      <c r="D8" s="15">
        <v>190</v>
      </c>
      <c r="E8" s="15"/>
      <c r="F8" s="15"/>
      <c r="G8" s="17"/>
    </row>
    <row r="9" spans="1:7" ht="39" customHeight="1">
      <c r="A9" s="18"/>
      <c r="B9" s="22" t="s">
        <v>342</v>
      </c>
      <c r="C9" s="23"/>
      <c r="D9" s="19"/>
      <c r="E9" s="20"/>
      <c r="F9" s="20"/>
      <c r="G9" s="21"/>
    </row>
    <row r="10" spans="1:11" ht="39" customHeight="1">
      <c r="A10" s="24"/>
      <c r="B10" s="22" t="s">
        <v>343</v>
      </c>
      <c r="C10" s="23"/>
      <c r="D10" s="15"/>
      <c r="E10" s="15"/>
      <c r="F10" s="15"/>
      <c r="G10" s="17"/>
      <c r="K10" s="1" t="s">
        <v>194</v>
      </c>
    </row>
    <row r="11" spans="1:7" ht="39" customHeight="1">
      <c r="A11" s="28" t="s">
        <v>344</v>
      </c>
      <c r="B11" s="57" t="s">
        <v>345</v>
      </c>
      <c r="C11" s="58"/>
      <c r="D11" s="58"/>
      <c r="E11" s="58"/>
      <c r="F11" s="58"/>
      <c r="G11" s="59"/>
    </row>
    <row r="12" spans="1:7" ht="50.25" customHeight="1">
      <c r="A12" s="28" t="s">
        <v>346</v>
      </c>
      <c r="B12" s="22" t="s">
        <v>347</v>
      </c>
      <c r="C12" s="29"/>
      <c r="D12" s="29"/>
      <c r="E12" s="29"/>
      <c r="F12" s="29"/>
      <c r="G12" s="30"/>
    </row>
    <row r="13" spans="1:7" ht="39" customHeight="1">
      <c r="A13" s="28" t="s">
        <v>348</v>
      </c>
      <c r="B13" s="31" t="s">
        <v>349</v>
      </c>
      <c r="C13" s="32"/>
      <c r="D13" s="32"/>
      <c r="E13" s="32"/>
      <c r="F13" s="32"/>
      <c r="G13" s="33"/>
    </row>
    <row r="14" spans="1:7" ht="39" customHeight="1">
      <c r="A14" s="60" t="s">
        <v>311</v>
      </c>
      <c r="B14" s="35" t="s">
        <v>350</v>
      </c>
      <c r="C14" s="35" t="s">
        <v>351</v>
      </c>
      <c r="D14" s="15" t="s">
        <v>352</v>
      </c>
      <c r="E14" s="15" t="s">
        <v>316</v>
      </c>
      <c r="F14" s="15" t="s">
        <v>353</v>
      </c>
      <c r="G14" s="36" t="s">
        <v>354</v>
      </c>
    </row>
    <row r="15" spans="1:7" ht="39" customHeight="1">
      <c r="A15" s="60"/>
      <c r="B15" s="48" t="s">
        <v>355</v>
      </c>
      <c r="C15" s="43" t="s">
        <v>356</v>
      </c>
      <c r="D15" s="42" t="s">
        <v>357</v>
      </c>
      <c r="E15" s="15">
        <v>1</v>
      </c>
      <c r="F15" s="15" t="s">
        <v>358</v>
      </c>
      <c r="G15" s="36">
        <v>25</v>
      </c>
    </row>
    <row r="16" spans="1:7" ht="39" customHeight="1">
      <c r="A16" s="60"/>
      <c r="B16" s="49"/>
      <c r="C16" s="43" t="s">
        <v>359</v>
      </c>
      <c r="D16" s="42" t="s">
        <v>360</v>
      </c>
      <c r="E16" s="15">
        <v>100</v>
      </c>
      <c r="F16" s="15" t="s">
        <v>318</v>
      </c>
      <c r="G16" s="36">
        <v>25</v>
      </c>
    </row>
    <row r="17" spans="1:7" ht="39" customHeight="1">
      <c r="A17" s="34"/>
      <c r="B17" s="51" t="s">
        <v>361</v>
      </c>
      <c r="C17" s="43" t="s">
        <v>362</v>
      </c>
      <c r="D17" s="44" t="s">
        <v>363</v>
      </c>
      <c r="E17" s="15">
        <v>80</v>
      </c>
      <c r="F17" s="15" t="s">
        <v>318</v>
      </c>
      <c r="G17" s="36">
        <v>25</v>
      </c>
    </row>
    <row r="18" spans="1:7" ht="39" customHeight="1">
      <c r="A18" s="61"/>
      <c r="B18" s="62" t="s">
        <v>364</v>
      </c>
      <c r="C18" s="43" t="s">
        <v>365</v>
      </c>
      <c r="D18" s="63" t="s">
        <v>366</v>
      </c>
      <c r="E18" s="46">
        <v>80</v>
      </c>
      <c r="F18" s="46" t="s">
        <v>318</v>
      </c>
      <c r="G18" s="47">
        <v>25</v>
      </c>
    </row>
  </sheetData>
  <sheetProtection/>
  <mergeCells count="23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18"/>
    <mergeCell ref="B15:B1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8"/>
  <sheetViews>
    <sheetView zoomScaleSheetLayoutView="100" workbookViewId="0" topLeftCell="A9">
      <selection activeCell="I12" sqref="I12"/>
    </sheetView>
  </sheetViews>
  <sheetFormatPr defaultColWidth="10.16015625" defaultRowHeight="11.25"/>
  <cols>
    <col min="1" max="1" width="10.83203125" style="1" customWidth="1"/>
    <col min="2" max="2" width="14.33203125" style="1" customWidth="1"/>
    <col min="3" max="3" width="13.5" style="1" customWidth="1"/>
    <col min="4" max="4" width="26.83203125" style="1" customWidth="1"/>
    <col min="5" max="5" width="16.66015625" style="1" customWidth="1"/>
    <col min="6" max="6" width="13.66015625" style="1" customWidth="1"/>
    <col min="7" max="7" width="6.33203125" style="1" customWidth="1"/>
    <col min="8" max="16384" width="10.16015625" style="1" customWidth="1"/>
  </cols>
  <sheetData>
    <row r="1" ht="13.5"/>
    <row r="2" spans="1:7" ht="32.25" customHeight="1">
      <c r="A2" s="2" t="s">
        <v>334</v>
      </c>
      <c r="B2" s="2"/>
      <c r="C2" s="2"/>
      <c r="D2" s="2"/>
      <c r="E2" s="2"/>
      <c r="F2" s="2"/>
      <c r="G2" s="2"/>
    </row>
    <row r="3" spans="1:7" ht="9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335</v>
      </c>
      <c r="B4" s="5"/>
      <c r="C4" s="5"/>
      <c r="D4" s="6" t="s">
        <v>306</v>
      </c>
      <c r="E4" s="6"/>
      <c r="F4" s="6"/>
      <c r="G4" s="7"/>
    </row>
    <row r="5" spans="1:7" ht="25.5" customHeight="1">
      <c r="A5" s="8" t="s">
        <v>336</v>
      </c>
      <c r="B5" s="9"/>
      <c r="C5" s="10"/>
      <c r="D5" s="11" t="s">
        <v>367</v>
      </c>
      <c r="E5" s="12"/>
      <c r="F5" s="12"/>
      <c r="G5" s="13"/>
    </row>
    <row r="6" spans="1:7" ht="25.5" customHeight="1">
      <c r="A6" s="14" t="s">
        <v>338</v>
      </c>
      <c r="B6" s="15" t="s">
        <v>339</v>
      </c>
      <c r="C6" s="16"/>
      <c r="D6" s="15">
        <v>1000</v>
      </c>
      <c r="E6" s="15"/>
      <c r="F6" s="15"/>
      <c r="G6" s="17"/>
    </row>
    <row r="7" spans="1:7" ht="25.5" customHeight="1">
      <c r="A7" s="18"/>
      <c r="B7" s="15" t="s">
        <v>340</v>
      </c>
      <c r="C7" s="16"/>
      <c r="D7" s="15"/>
      <c r="E7" s="15"/>
      <c r="F7" s="15"/>
      <c r="G7" s="17"/>
    </row>
    <row r="8" spans="1:7" ht="25.5" customHeight="1">
      <c r="A8" s="18"/>
      <c r="B8" s="15" t="s">
        <v>341</v>
      </c>
      <c r="C8" s="16"/>
      <c r="D8" s="15">
        <v>1000</v>
      </c>
      <c r="E8" s="15"/>
      <c r="F8" s="15"/>
      <c r="G8" s="17"/>
    </row>
    <row r="9" spans="1:7" ht="25.5" customHeight="1">
      <c r="A9" s="18"/>
      <c r="B9" s="22" t="s">
        <v>342</v>
      </c>
      <c r="C9" s="23"/>
      <c r="D9" s="19"/>
      <c r="E9" s="20"/>
      <c r="F9" s="20"/>
      <c r="G9" s="21"/>
    </row>
    <row r="10" spans="1:11" ht="25.5" customHeight="1">
      <c r="A10" s="24"/>
      <c r="B10" s="22" t="s">
        <v>343</v>
      </c>
      <c r="C10" s="23"/>
      <c r="D10" s="25"/>
      <c r="E10" s="26"/>
      <c r="F10" s="26"/>
      <c r="G10" s="27"/>
      <c r="K10" s="1" t="s">
        <v>194</v>
      </c>
    </row>
    <row r="11" spans="1:7" ht="33.75" customHeight="1">
      <c r="A11" s="28" t="s">
        <v>344</v>
      </c>
      <c r="B11" s="22" t="s">
        <v>368</v>
      </c>
      <c r="C11" s="29"/>
      <c r="D11" s="29"/>
      <c r="E11" s="29"/>
      <c r="F11" s="29"/>
      <c r="G11" s="30"/>
    </row>
    <row r="12" spans="1:7" ht="76.5" customHeight="1">
      <c r="A12" s="28" t="s">
        <v>346</v>
      </c>
      <c r="B12" s="22" t="s">
        <v>369</v>
      </c>
      <c r="C12" s="29"/>
      <c r="D12" s="29"/>
      <c r="E12" s="29"/>
      <c r="F12" s="29"/>
      <c r="G12" s="30"/>
    </row>
    <row r="13" spans="1:7" ht="69.75" customHeight="1">
      <c r="A13" s="28" t="s">
        <v>348</v>
      </c>
      <c r="B13" s="22" t="s">
        <v>370</v>
      </c>
      <c r="C13" s="29"/>
      <c r="D13" s="29"/>
      <c r="E13" s="29"/>
      <c r="F13" s="29"/>
      <c r="G13" s="30"/>
    </row>
    <row r="14" spans="1:7" ht="43.5" customHeight="1">
      <c r="A14" s="34" t="s">
        <v>311</v>
      </c>
      <c r="B14" s="35" t="s">
        <v>350</v>
      </c>
      <c r="C14" s="35" t="s">
        <v>351</v>
      </c>
      <c r="D14" s="15" t="s">
        <v>352</v>
      </c>
      <c r="E14" s="15" t="s">
        <v>316</v>
      </c>
      <c r="F14" s="15" t="s">
        <v>353</v>
      </c>
      <c r="G14" s="36" t="s">
        <v>354</v>
      </c>
    </row>
    <row r="15" spans="1:7" ht="43.5" customHeight="1">
      <c r="A15" s="34"/>
      <c r="B15" s="48" t="s">
        <v>355</v>
      </c>
      <c r="C15" s="43" t="s">
        <v>371</v>
      </c>
      <c r="D15" s="42" t="s">
        <v>372</v>
      </c>
      <c r="E15" s="15">
        <v>95</v>
      </c>
      <c r="F15" s="15" t="s">
        <v>318</v>
      </c>
      <c r="G15" s="36">
        <v>25</v>
      </c>
    </row>
    <row r="16" spans="1:7" ht="43.5" customHeight="1">
      <c r="A16" s="34"/>
      <c r="B16" s="49"/>
      <c r="C16" s="43" t="s">
        <v>373</v>
      </c>
      <c r="D16" s="42" t="s">
        <v>374</v>
      </c>
      <c r="E16" s="15">
        <v>1000</v>
      </c>
      <c r="F16" s="15" t="s">
        <v>375</v>
      </c>
      <c r="G16" s="36">
        <v>25</v>
      </c>
    </row>
    <row r="17" spans="1:7" ht="43.5" customHeight="1">
      <c r="A17" s="34"/>
      <c r="B17" s="50" t="s">
        <v>361</v>
      </c>
      <c r="C17" s="43" t="s">
        <v>376</v>
      </c>
      <c r="D17" s="44" t="s">
        <v>377</v>
      </c>
      <c r="E17" s="15">
        <v>95</v>
      </c>
      <c r="F17" s="15" t="s">
        <v>318</v>
      </c>
      <c r="G17" s="36">
        <v>25</v>
      </c>
    </row>
    <row r="18" spans="1:7" ht="58.5" customHeight="1">
      <c r="A18" s="34"/>
      <c r="B18" s="51" t="s">
        <v>364</v>
      </c>
      <c r="C18" s="43" t="s">
        <v>378</v>
      </c>
      <c r="D18" s="52" t="s">
        <v>379</v>
      </c>
      <c r="E18" s="46">
        <v>95</v>
      </c>
      <c r="F18" s="46" t="s">
        <v>318</v>
      </c>
      <c r="G18" s="47">
        <v>25</v>
      </c>
    </row>
  </sheetData>
  <sheetProtection/>
  <mergeCells count="22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18"/>
    <mergeCell ref="B15:B1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"/>
  <sheetViews>
    <sheetView zoomScaleSheetLayoutView="100" workbookViewId="0" topLeftCell="A8">
      <selection activeCell="D17" sqref="D17"/>
    </sheetView>
  </sheetViews>
  <sheetFormatPr defaultColWidth="10.16015625" defaultRowHeight="11.25"/>
  <cols>
    <col min="1" max="1" width="10.83203125" style="1" customWidth="1"/>
    <col min="2" max="2" width="14.33203125" style="1" customWidth="1"/>
    <col min="3" max="3" width="13.5" style="1" customWidth="1"/>
    <col min="4" max="4" width="32.83203125" style="1" customWidth="1"/>
    <col min="5" max="5" width="16.66015625" style="1" customWidth="1"/>
    <col min="6" max="6" width="13.66015625" style="1" customWidth="1"/>
    <col min="7" max="7" width="6.33203125" style="1" customWidth="1"/>
    <col min="8" max="16384" width="10.16015625" style="1" customWidth="1"/>
  </cols>
  <sheetData>
    <row r="1" ht="13.5"/>
    <row r="2" spans="1:7" ht="32.25" customHeight="1">
      <c r="A2" s="2" t="s">
        <v>380</v>
      </c>
      <c r="B2" s="2"/>
      <c r="C2" s="2"/>
      <c r="D2" s="2"/>
      <c r="E2" s="2"/>
      <c r="F2" s="2"/>
      <c r="G2" s="2"/>
    </row>
    <row r="3" spans="1:7" ht="9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335</v>
      </c>
      <c r="B4" s="5"/>
      <c r="C4" s="5"/>
      <c r="D4" s="6" t="s">
        <v>306</v>
      </c>
      <c r="E4" s="6"/>
      <c r="F4" s="6"/>
      <c r="G4" s="7"/>
    </row>
    <row r="5" spans="1:7" ht="25.5" customHeight="1">
      <c r="A5" s="8" t="s">
        <v>336</v>
      </c>
      <c r="B5" s="9"/>
      <c r="C5" s="10"/>
      <c r="D5" s="11" t="s">
        <v>381</v>
      </c>
      <c r="E5" s="12"/>
      <c r="F5" s="12"/>
      <c r="G5" s="13"/>
    </row>
    <row r="6" spans="1:7" ht="25.5" customHeight="1">
      <c r="A6" s="14" t="s">
        <v>338</v>
      </c>
      <c r="B6" s="15" t="s">
        <v>339</v>
      </c>
      <c r="C6" s="16"/>
      <c r="D6" s="15">
        <v>188</v>
      </c>
      <c r="E6" s="15"/>
      <c r="F6" s="15"/>
      <c r="G6" s="17"/>
    </row>
    <row r="7" spans="1:7" ht="25.5" customHeight="1">
      <c r="A7" s="18"/>
      <c r="B7" s="15" t="s">
        <v>340</v>
      </c>
      <c r="C7" s="16"/>
      <c r="D7" s="15"/>
      <c r="E7" s="15"/>
      <c r="F7" s="15"/>
      <c r="G7" s="17"/>
    </row>
    <row r="8" spans="1:7" ht="25.5" customHeight="1">
      <c r="A8" s="18"/>
      <c r="B8" s="15" t="s">
        <v>341</v>
      </c>
      <c r="C8" s="16"/>
      <c r="D8" s="19"/>
      <c r="E8" s="20"/>
      <c r="F8" s="20"/>
      <c r="G8" s="21"/>
    </row>
    <row r="9" spans="1:7" ht="25.5" customHeight="1">
      <c r="A9" s="18"/>
      <c r="B9" s="22" t="s">
        <v>342</v>
      </c>
      <c r="C9" s="23"/>
      <c r="D9" s="19">
        <v>188</v>
      </c>
      <c r="E9" s="20"/>
      <c r="F9" s="20"/>
      <c r="G9" s="21"/>
    </row>
    <row r="10" spans="1:11" ht="25.5" customHeight="1">
      <c r="A10" s="24"/>
      <c r="B10" s="22" t="s">
        <v>343</v>
      </c>
      <c r="C10" s="23"/>
      <c r="D10" s="25"/>
      <c r="E10" s="26"/>
      <c r="F10" s="26"/>
      <c r="G10" s="27"/>
      <c r="K10" s="1" t="s">
        <v>194</v>
      </c>
    </row>
    <row r="11" spans="1:7" ht="33.75" customHeight="1">
      <c r="A11" s="28" t="s">
        <v>344</v>
      </c>
      <c r="B11" s="22" t="s">
        <v>382</v>
      </c>
      <c r="C11" s="29"/>
      <c r="D11" s="29"/>
      <c r="E11" s="29"/>
      <c r="F11" s="29"/>
      <c r="G11" s="30"/>
    </row>
    <row r="12" spans="1:7" ht="76.5" customHeight="1">
      <c r="A12" s="28" t="s">
        <v>346</v>
      </c>
      <c r="B12" s="31" t="s">
        <v>383</v>
      </c>
      <c r="C12" s="32"/>
      <c r="D12" s="32"/>
      <c r="E12" s="32"/>
      <c r="F12" s="32"/>
      <c r="G12" s="33"/>
    </row>
    <row r="13" spans="1:7" ht="69.75" customHeight="1">
      <c r="A13" s="28" t="s">
        <v>348</v>
      </c>
      <c r="B13" s="31" t="s">
        <v>384</v>
      </c>
      <c r="C13" s="32"/>
      <c r="D13" s="32"/>
      <c r="E13" s="32"/>
      <c r="F13" s="32"/>
      <c r="G13" s="33"/>
    </row>
    <row r="14" spans="1:7" ht="43.5" customHeight="1">
      <c r="A14" s="34" t="s">
        <v>311</v>
      </c>
      <c r="B14" s="35" t="s">
        <v>350</v>
      </c>
      <c r="C14" s="35" t="s">
        <v>351</v>
      </c>
      <c r="D14" s="15" t="s">
        <v>352</v>
      </c>
      <c r="E14" s="15" t="s">
        <v>316</v>
      </c>
      <c r="F14" s="15" t="s">
        <v>353</v>
      </c>
      <c r="G14" s="36" t="s">
        <v>354</v>
      </c>
    </row>
    <row r="15" spans="1:7" ht="43.5" customHeight="1">
      <c r="A15" s="34"/>
      <c r="B15" s="37" t="s">
        <v>355</v>
      </c>
      <c r="C15" s="38" t="s">
        <v>371</v>
      </c>
      <c r="D15" s="39" t="s">
        <v>372</v>
      </c>
      <c r="E15" s="15">
        <v>95</v>
      </c>
      <c r="F15" s="15" t="s">
        <v>318</v>
      </c>
      <c r="G15" s="36">
        <v>25</v>
      </c>
    </row>
    <row r="16" spans="1:7" ht="43.5" customHeight="1">
      <c r="A16" s="34"/>
      <c r="B16" s="40"/>
      <c r="C16" s="41" t="s">
        <v>373</v>
      </c>
      <c r="D16" s="42" t="s">
        <v>374</v>
      </c>
      <c r="E16" s="15">
        <v>188</v>
      </c>
      <c r="F16" s="15" t="s">
        <v>375</v>
      </c>
      <c r="G16" s="36">
        <v>25</v>
      </c>
    </row>
    <row r="17" spans="1:7" ht="43.5" customHeight="1">
      <c r="A17" s="34"/>
      <c r="B17" s="38" t="s">
        <v>361</v>
      </c>
      <c r="C17" s="43" t="s">
        <v>376</v>
      </c>
      <c r="D17" s="44" t="s">
        <v>385</v>
      </c>
      <c r="E17" s="15">
        <v>95</v>
      </c>
      <c r="F17" s="15" t="s">
        <v>318</v>
      </c>
      <c r="G17" s="36">
        <v>25</v>
      </c>
    </row>
    <row r="18" spans="1:7" ht="43.5" customHeight="1">
      <c r="A18" s="34"/>
      <c r="B18" s="38" t="s">
        <v>364</v>
      </c>
      <c r="C18" s="43" t="s">
        <v>378</v>
      </c>
      <c r="D18" s="45" t="s">
        <v>386</v>
      </c>
      <c r="E18" s="46">
        <v>95</v>
      </c>
      <c r="F18" s="46" t="s">
        <v>318</v>
      </c>
      <c r="G18" s="47">
        <v>25</v>
      </c>
    </row>
  </sheetData>
  <sheetProtection/>
  <mergeCells count="22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18"/>
    <mergeCell ref="B15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115" zoomScaleNormal="115" workbookViewId="0" topLeftCell="A1">
      <selection activeCell="A41" sqref="A41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7.8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59" t="s">
        <v>0</v>
      </c>
    </row>
    <row r="2" spans="1:10" ht="21" customHeight="1">
      <c r="A2" s="260" t="s">
        <v>1</v>
      </c>
      <c r="B2" s="260"/>
      <c r="C2" s="260"/>
      <c r="D2" s="260"/>
      <c r="E2" s="260"/>
      <c r="F2" s="260"/>
      <c r="G2" s="127"/>
      <c r="H2" s="127"/>
      <c r="I2" s="127"/>
      <c r="J2" s="127"/>
    </row>
    <row r="3" spans="5:6" ht="11.25">
      <c r="E3" s="97" t="s">
        <v>2</v>
      </c>
      <c r="F3" s="97"/>
    </row>
    <row r="4" spans="1:7" ht="23.25" customHeight="1">
      <c r="A4" s="132" t="s">
        <v>3</v>
      </c>
      <c r="B4" s="147" t="s">
        <v>3</v>
      </c>
      <c r="C4" s="261" t="s">
        <v>4</v>
      </c>
      <c r="D4" s="261"/>
      <c r="E4" s="261"/>
      <c r="F4" s="261"/>
      <c r="G4" s="261"/>
    </row>
    <row r="5" spans="1:7" ht="12" customHeight="1">
      <c r="A5" s="103" t="s">
        <v>5</v>
      </c>
      <c r="B5" s="105" t="s">
        <v>6</v>
      </c>
      <c r="C5" s="105" t="s">
        <v>7</v>
      </c>
      <c r="D5" s="261" t="s">
        <v>6</v>
      </c>
      <c r="E5" s="261"/>
      <c r="F5" s="261"/>
      <c r="G5" s="261"/>
    </row>
    <row r="6" spans="1:7" ht="12">
      <c r="A6" s="103" t="s">
        <v>5</v>
      </c>
      <c r="B6" s="105" t="s">
        <v>8</v>
      </c>
      <c r="C6" s="105" t="s">
        <v>7</v>
      </c>
      <c r="D6" s="261" t="s">
        <v>9</v>
      </c>
      <c r="E6" s="105" t="s">
        <v>10</v>
      </c>
      <c r="F6" s="105" t="s">
        <v>11</v>
      </c>
      <c r="G6" s="105" t="s">
        <v>12</v>
      </c>
    </row>
    <row r="7" spans="1:7" ht="12">
      <c r="A7" s="154" t="s">
        <v>13</v>
      </c>
      <c r="B7" s="110">
        <v>6509.81</v>
      </c>
      <c r="C7" s="154" t="s">
        <v>14</v>
      </c>
      <c r="D7" s="261">
        <f>SUM(D8:D32)</f>
        <v>7131.179999999999</v>
      </c>
      <c r="E7" s="261">
        <f>SUM(E8:E32)</f>
        <v>7131.179999999999</v>
      </c>
      <c r="F7" s="262"/>
      <c r="G7" s="105"/>
    </row>
    <row r="8" spans="1:7" ht="13.5" customHeight="1">
      <c r="A8" s="154" t="s">
        <v>10</v>
      </c>
      <c r="B8" s="110">
        <v>6509.81</v>
      </c>
      <c r="C8" s="153" t="s">
        <v>15</v>
      </c>
      <c r="D8" s="110">
        <f aca="true" t="shared" si="0" ref="D8:D16">SUM(E8:G8)</f>
        <v>3.36</v>
      </c>
      <c r="E8" s="110">
        <v>3.36</v>
      </c>
      <c r="F8" s="263"/>
      <c r="G8" s="92"/>
    </row>
    <row r="9" spans="1:7" ht="13.5" customHeight="1">
      <c r="A9" s="154" t="s">
        <v>11</v>
      </c>
      <c r="B9" s="110"/>
      <c r="C9" s="153" t="s">
        <v>16</v>
      </c>
      <c r="D9" s="110">
        <f t="shared" si="0"/>
        <v>0</v>
      </c>
      <c r="E9" s="110"/>
      <c r="F9" s="263"/>
      <c r="G9" s="92"/>
    </row>
    <row r="10" spans="1:7" ht="13.5" customHeight="1">
      <c r="A10" s="154" t="s">
        <v>12</v>
      </c>
      <c r="B10" s="110"/>
      <c r="C10" s="153" t="s">
        <v>17</v>
      </c>
      <c r="D10" s="110">
        <f t="shared" si="0"/>
        <v>0</v>
      </c>
      <c r="E10" s="110"/>
      <c r="F10" s="263"/>
      <c r="G10" s="92"/>
    </row>
    <row r="11" spans="1:7" ht="13.5" customHeight="1">
      <c r="A11" s="154"/>
      <c r="B11" s="110"/>
      <c r="C11" s="153" t="s">
        <v>18</v>
      </c>
      <c r="D11" s="110">
        <f t="shared" si="0"/>
        <v>0</v>
      </c>
      <c r="E11" s="110"/>
      <c r="F11" s="263"/>
      <c r="G11" s="92"/>
    </row>
    <row r="12" spans="1:7" ht="13.5" customHeight="1">
      <c r="A12" s="154"/>
      <c r="B12" s="110"/>
      <c r="C12" s="153" t="s">
        <v>19</v>
      </c>
      <c r="D12" s="110">
        <f t="shared" si="0"/>
        <v>0</v>
      </c>
      <c r="E12" s="110"/>
      <c r="F12" s="263"/>
      <c r="G12" s="92"/>
    </row>
    <row r="13" spans="1:7" ht="13.5" customHeight="1">
      <c r="A13" s="154"/>
      <c r="B13" s="110"/>
      <c r="C13" s="153" t="s">
        <v>20</v>
      </c>
      <c r="D13" s="110">
        <f t="shared" si="0"/>
        <v>0</v>
      </c>
      <c r="E13" s="110"/>
      <c r="F13" s="263"/>
      <c r="G13" s="92"/>
    </row>
    <row r="14" spans="1:7" ht="13.5" customHeight="1">
      <c r="A14" s="154"/>
      <c r="B14" s="110"/>
      <c r="C14" s="153" t="s">
        <v>21</v>
      </c>
      <c r="D14" s="110">
        <f t="shared" si="0"/>
        <v>0</v>
      </c>
      <c r="E14" s="110"/>
      <c r="F14" s="263"/>
      <c r="G14" s="92"/>
    </row>
    <row r="15" spans="1:7" ht="13.5" customHeight="1">
      <c r="A15" s="154"/>
      <c r="B15" s="110"/>
      <c r="C15" s="153" t="s">
        <v>22</v>
      </c>
      <c r="D15" s="110">
        <f t="shared" si="0"/>
        <v>29.24</v>
      </c>
      <c r="E15" s="110">
        <v>29.24</v>
      </c>
      <c r="F15" s="263"/>
      <c r="G15" s="92"/>
    </row>
    <row r="16" spans="1:7" ht="13.5" customHeight="1">
      <c r="A16" s="154"/>
      <c r="B16" s="110"/>
      <c r="C16" s="153" t="s">
        <v>23</v>
      </c>
      <c r="D16" s="110">
        <f t="shared" si="0"/>
        <v>56.32</v>
      </c>
      <c r="E16" s="110">
        <v>56.32</v>
      </c>
      <c r="F16" s="263"/>
      <c r="G16" s="92"/>
    </row>
    <row r="17" spans="1:7" ht="13.5" customHeight="1">
      <c r="A17" s="154"/>
      <c r="B17" s="110"/>
      <c r="C17" s="153" t="s">
        <v>24</v>
      </c>
      <c r="D17" s="110">
        <f aca="true" t="shared" si="1" ref="D17:D32">SUM(E17:G17)</f>
        <v>35.2</v>
      </c>
      <c r="E17" s="110">
        <v>35.2</v>
      </c>
      <c r="F17" s="263"/>
      <c r="G17" s="92"/>
    </row>
    <row r="18" spans="1:7" ht="13.5" customHeight="1">
      <c r="A18" s="154"/>
      <c r="B18" s="110"/>
      <c r="C18" s="153" t="s">
        <v>25</v>
      </c>
      <c r="D18" s="110">
        <f t="shared" si="1"/>
        <v>5964.82</v>
      </c>
      <c r="E18" s="110">
        <v>5964.82</v>
      </c>
      <c r="F18" s="263"/>
      <c r="G18" s="92"/>
    </row>
    <row r="19" spans="1:7" ht="13.5" customHeight="1">
      <c r="A19" s="154"/>
      <c r="B19" s="110"/>
      <c r="C19" s="153" t="s">
        <v>26</v>
      </c>
      <c r="D19" s="110">
        <f t="shared" si="1"/>
        <v>42.24</v>
      </c>
      <c r="E19" s="110">
        <v>42.24</v>
      </c>
      <c r="F19" s="263"/>
      <c r="G19" s="92"/>
    </row>
    <row r="20" spans="1:7" ht="13.5" customHeight="1">
      <c r="A20" s="154"/>
      <c r="B20" s="110"/>
      <c r="C20" s="153" t="s">
        <v>27</v>
      </c>
      <c r="D20" s="110">
        <f t="shared" si="1"/>
        <v>1000</v>
      </c>
      <c r="E20" s="110">
        <v>1000</v>
      </c>
      <c r="F20" s="263"/>
      <c r="G20" s="92"/>
    </row>
    <row r="21" spans="1:7" ht="13.5" customHeight="1">
      <c r="A21" s="154"/>
      <c r="B21" s="110"/>
      <c r="C21" s="153" t="s">
        <v>28</v>
      </c>
      <c r="D21" s="110">
        <f t="shared" si="1"/>
        <v>0</v>
      </c>
      <c r="E21" s="110"/>
      <c r="F21" s="263"/>
      <c r="G21" s="92"/>
    </row>
    <row r="22" spans="1:7" ht="13.5" customHeight="1">
      <c r="A22" s="154"/>
      <c r="B22" s="110"/>
      <c r="C22" s="153" t="s">
        <v>29</v>
      </c>
      <c r="D22" s="110">
        <f t="shared" si="1"/>
        <v>0</v>
      </c>
      <c r="E22" s="110"/>
      <c r="F22" s="263"/>
      <c r="G22" s="92"/>
    </row>
    <row r="23" spans="1:7" ht="13.5" customHeight="1">
      <c r="A23" s="154"/>
      <c r="B23" s="155"/>
      <c r="C23" s="153" t="s">
        <v>30</v>
      </c>
      <c r="D23" s="110">
        <f t="shared" si="1"/>
        <v>0</v>
      </c>
      <c r="E23" s="110"/>
      <c r="F23" s="263"/>
      <c r="G23" s="92"/>
    </row>
    <row r="24" spans="1:7" ht="13.5" customHeight="1">
      <c r="A24" s="154"/>
      <c r="B24" s="155"/>
      <c r="C24" s="153" t="s">
        <v>31</v>
      </c>
      <c r="D24" s="110">
        <f t="shared" si="1"/>
        <v>0</v>
      </c>
      <c r="E24" s="110"/>
      <c r="F24" s="263"/>
      <c r="G24" s="92"/>
    </row>
    <row r="25" spans="1:7" ht="13.5" customHeight="1">
      <c r="A25" s="154"/>
      <c r="B25" s="155"/>
      <c r="C25" s="153" t="s">
        <v>32</v>
      </c>
      <c r="D25" s="110">
        <f t="shared" si="1"/>
        <v>0</v>
      </c>
      <c r="E25" s="110"/>
      <c r="F25" s="263"/>
      <c r="G25" s="92"/>
    </row>
    <row r="26" spans="1:7" ht="13.5" customHeight="1">
      <c r="A26" s="154"/>
      <c r="B26" s="155"/>
      <c r="C26" s="156" t="s">
        <v>33</v>
      </c>
      <c r="D26" s="110">
        <f t="shared" si="1"/>
        <v>0</v>
      </c>
      <c r="E26" s="110"/>
      <c r="F26" s="263"/>
      <c r="G26" s="92"/>
    </row>
    <row r="27" spans="1:7" ht="13.5" customHeight="1">
      <c r="A27" s="154"/>
      <c r="B27" s="155"/>
      <c r="C27" s="156" t="s">
        <v>34</v>
      </c>
      <c r="D27" s="110">
        <f t="shared" si="1"/>
        <v>0</v>
      </c>
      <c r="E27" s="110">
        <v>0</v>
      </c>
      <c r="F27" s="263"/>
      <c r="G27" s="92"/>
    </row>
    <row r="28" spans="1:7" ht="13.5" customHeight="1">
      <c r="A28" s="264"/>
      <c r="B28" s="110"/>
      <c r="C28" s="156" t="s">
        <v>35</v>
      </c>
      <c r="D28" s="110">
        <f t="shared" si="1"/>
        <v>0</v>
      </c>
      <c r="E28" s="110"/>
      <c r="F28" s="263"/>
      <c r="G28" s="92"/>
    </row>
    <row r="29" spans="1:7" ht="13.5" customHeight="1">
      <c r="A29" s="264"/>
      <c r="B29" s="110"/>
      <c r="C29" s="156" t="s">
        <v>36</v>
      </c>
      <c r="D29" s="110">
        <f t="shared" si="1"/>
        <v>0</v>
      </c>
      <c r="E29" s="110"/>
      <c r="F29" s="263"/>
      <c r="G29" s="92"/>
    </row>
    <row r="30" spans="1:7" ht="13.5" customHeight="1">
      <c r="A30" s="154"/>
      <c r="B30" s="155"/>
      <c r="C30" s="156" t="s">
        <v>37</v>
      </c>
      <c r="D30" s="110">
        <v>0</v>
      </c>
      <c r="E30" s="110">
        <v>0</v>
      </c>
      <c r="F30" s="263"/>
      <c r="G30" s="92"/>
    </row>
    <row r="31" spans="1:7" ht="13.5" customHeight="1">
      <c r="A31" s="154" t="s">
        <v>38</v>
      </c>
      <c r="B31" s="110">
        <v>621.37</v>
      </c>
      <c r="C31" s="156" t="s">
        <v>39</v>
      </c>
      <c r="D31" s="110">
        <f t="shared" si="1"/>
        <v>0</v>
      </c>
      <c r="E31" s="110"/>
      <c r="F31" s="263"/>
      <c r="G31" s="92"/>
    </row>
    <row r="32" spans="1:7" ht="13.5" customHeight="1">
      <c r="A32" s="265" t="s">
        <v>40</v>
      </c>
      <c r="B32" s="266">
        <v>621.37</v>
      </c>
      <c r="C32" s="156" t="s">
        <v>41</v>
      </c>
      <c r="D32" s="110">
        <f t="shared" si="1"/>
        <v>0</v>
      </c>
      <c r="E32" s="110"/>
      <c r="F32" s="263"/>
      <c r="G32" s="92"/>
    </row>
    <row r="33" spans="1:7" ht="13.5" customHeight="1">
      <c r="A33" s="265" t="s">
        <v>42</v>
      </c>
      <c r="B33" s="266"/>
      <c r="C33" s="267" t="s">
        <v>43</v>
      </c>
      <c r="D33" s="266">
        <v>0</v>
      </c>
      <c r="E33" s="110">
        <v>0</v>
      </c>
      <c r="F33" s="110">
        <f>SUM(F8:F32)</f>
        <v>0</v>
      </c>
      <c r="G33" s="110">
        <f>SUM(G8:G32)</f>
        <v>0</v>
      </c>
    </row>
    <row r="34" spans="1:7" ht="13.5" customHeight="1">
      <c r="A34" s="265" t="s">
        <v>12</v>
      </c>
      <c r="B34" s="266"/>
      <c r="C34" s="92"/>
      <c r="D34" s="266"/>
      <c r="E34" s="266">
        <v>0</v>
      </c>
      <c r="F34" s="268"/>
      <c r="G34" s="92"/>
    </row>
    <row r="35" spans="1:7" ht="13.5" customHeight="1">
      <c r="A35" s="269" t="s">
        <v>44</v>
      </c>
      <c r="B35" s="162">
        <f>B8+B31</f>
        <v>7131.18</v>
      </c>
      <c r="C35" s="270" t="s">
        <v>45</v>
      </c>
      <c r="D35" s="162">
        <f>E35</f>
        <v>7131.179999999999</v>
      </c>
      <c r="E35" s="162">
        <f>SUM(E8:E33)</f>
        <v>7131.179999999999</v>
      </c>
      <c r="F35" s="162">
        <f>F33</f>
        <v>0</v>
      </c>
      <c r="G35" s="162">
        <f>G33</f>
        <v>0</v>
      </c>
    </row>
    <row r="36" ht="12" customHeight="1">
      <c r="A36" s="164" t="s">
        <v>46</v>
      </c>
    </row>
    <row r="37" ht="18" customHeight="1">
      <c r="A37" s="167" t="s">
        <v>47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3:F3"/>
    <mergeCell ref="A4:B4"/>
    <mergeCell ref="C4:G4"/>
    <mergeCell ref="D5:G5"/>
    <mergeCell ref="A5:A6"/>
    <mergeCell ref="B5:B6"/>
    <mergeCell ref="C5:C6"/>
  </mergeCells>
  <printOptions/>
  <pageMargins left="0.7" right="0.7" top="0.11805555555555555" bottom="0.15694444444444444" header="0.15694444444444444" footer="0.2361111111111111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1.5" style="0" customWidth="1"/>
    <col min="4" max="4" width="21.5" style="94" customWidth="1"/>
    <col min="5" max="5" width="21.5" style="0" customWidth="1"/>
  </cols>
  <sheetData>
    <row r="1" spans="1:5" ht="14.25" customHeight="1">
      <c r="A1" s="223" t="s">
        <v>48</v>
      </c>
      <c r="B1" s="174"/>
      <c r="C1" s="174"/>
      <c r="D1" s="200"/>
      <c r="E1" s="174"/>
    </row>
    <row r="2" spans="1:6" ht="54" customHeight="1">
      <c r="A2" s="131" t="s">
        <v>49</v>
      </c>
      <c r="B2" s="96"/>
      <c r="C2" s="96"/>
      <c r="D2" s="96"/>
      <c r="E2" s="96"/>
      <c r="F2" s="247"/>
    </row>
    <row r="3" spans="2:5" s="224" customFormat="1" ht="23.25" customHeight="1">
      <c r="B3" s="206" t="s">
        <v>2</v>
      </c>
      <c r="C3" s="206"/>
      <c r="D3" s="226"/>
      <c r="E3" s="206"/>
    </row>
    <row r="4" spans="1:5" s="246" customFormat="1" ht="20.25" customHeight="1">
      <c r="A4" s="248" t="s">
        <v>50</v>
      </c>
      <c r="B4" s="229" t="s">
        <v>51</v>
      </c>
      <c r="C4" s="249" t="s">
        <v>6</v>
      </c>
      <c r="D4" s="250"/>
      <c r="E4" s="251"/>
    </row>
    <row r="5" spans="1:5" s="246" customFormat="1" ht="20.25" customHeight="1">
      <c r="A5" s="252"/>
      <c r="B5" s="233"/>
      <c r="C5" s="232" t="s">
        <v>52</v>
      </c>
      <c r="D5" s="232" t="s">
        <v>53</v>
      </c>
      <c r="E5" s="235" t="s">
        <v>54</v>
      </c>
    </row>
    <row r="6" spans="1:5" s="246" customFormat="1" ht="20.25" customHeight="1">
      <c r="A6" s="185"/>
      <c r="B6" s="236" t="s">
        <v>52</v>
      </c>
      <c r="C6" s="236">
        <f aca="true" t="shared" si="0" ref="C6:C12">D6+E6</f>
        <v>7131.18</v>
      </c>
      <c r="D6" s="236">
        <v>585.02</v>
      </c>
      <c r="E6" s="253">
        <v>6546.16</v>
      </c>
    </row>
    <row r="7" spans="1:5" s="246" customFormat="1" ht="20.25" customHeight="1">
      <c r="A7" s="238">
        <v>201</v>
      </c>
      <c r="B7" s="254" t="s">
        <v>55</v>
      </c>
      <c r="C7" s="236">
        <f t="shared" si="0"/>
        <v>3.36</v>
      </c>
      <c r="D7" s="255">
        <v>3.36</v>
      </c>
      <c r="E7" s="256"/>
    </row>
    <row r="8" spans="1:5" s="246" customFormat="1" ht="20.25" customHeight="1">
      <c r="A8" s="238">
        <v>20136</v>
      </c>
      <c r="B8" s="254" t="s">
        <v>56</v>
      </c>
      <c r="C8" s="236">
        <f t="shared" si="0"/>
        <v>3.36</v>
      </c>
      <c r="D8" s="255">
        <v>3.36</v>
      </c>
      <c r="E8" s="256"/>
    </row>
    <row r="9" spans="1:5" s="246" customFormat="1" ht="20.25" customHeight="1">
      <c r="A9" s="257">
        <v>2013699</v>
      </c>
      <c r="B9" s="258" t="s">
        <v>56</v>
      </c>
      <c r="C9" s="236">
        <f t="shared" si="0"/>
        <v>3.36</v>
      </c>
      <c r="D9" s="255">
        <v>3.36</v>
      </c>
      <c r="E9" s="256"/>
    </row>
    <row r="10" spans="1:5" s="246" customFormat="1" ht="20.25" customHeight="1">
      <c r="A10" s="238" t="s">
        <v>57</v>
      </c>
      <c r="B10" s="258" t="s">
        <v>58</v>
      </c>
      <c r="C10" s="236">
        <f t="shared" si="0"/>
        <v>29.24</v>
      </c>
      <c r="D10" s="255">
        <v>29.24</v>
      </c>
      <c r="E10" s="256"/>
    </row>
    <row r="11" spans="1:5" s="246" customFormat="1" ht="20.25" customHeight="1">
      <c r="A11" s="238" t="s">
        <v>59</v>
      </c>
      <c r="B11" s="258" t="s">
        <v>60</v>
      </c>
      <c r="C11" s="236">
        <f t="shared" si="0"/>
        <v>28.16</v>
      </c>
      <c r="D11" s="255">
        <v>28.16</v>
      </c>
      <c r="E11" s="256"/>
    </row>
    <row r="12" spans="1:5" s="246" customFormat="1" ht="20.25" customHeight="1">
      <c r="A12" s="238" t="s">
        <v>61</v>
      </c>
      <c r="B12" s="258" t="s">
        <v>62</v>
      </c>
      <c r="C12" s="236">
        <f t="shared" si="0"/>
        <v>28.16</v>
      </c>
      <c r="D12" s="255">
        <v>28.16</v>
      </c>
      <c r="E12" s="256"/>
    </row>
    <row r="13" spans="1:5" s="246" customFormat="1" ht="20.25" customHeight="1">
      <c r="A13" s="238" t="s">
        <v>63</v>
      </c>
      <c r="B13" s="258" t="s">
        <v>64</v>
      </c>
      <c r="C13" s="236">
        <f aca="true" t="shared" si="1" ref="C13:C43">D13+E13</f>
        <v>1.08</v>
      </c>
      <c r="D13" s="255">
        <v>1.08</v>
      </c>
      <c r="E13" s="256"/>
    </row>
    <row r="14" spans="1:5" s="246" customFormat="1" ht="20.25" customHeight="1">
      <c r="A14" s="238" t="s">
        <v>65</v>
      </c>
      <c r="B14" s="258" t="s">
        <v>66</v>
      </c>
      <c r="C14" s="236">
        <f t="shared" si="1"/>
        <v>1.08</v>
      </c>
      <c r="D14" s="255">
        <v>1.08</v>
      </c>
      <c r="E14" s="256"/>
    </row>
    <row r="15" spans="1:5" s="246" customFormat="1" ht="20.25" customHeight="1">
      <c r="A15" s="238" t="s">
        <v>67</v>
      </c>
      <c r="B15" s="258" t="s">
        <v>68</v>
      </c>
      <c r="C15" s="236">
        <f t="shared" si="1"/>
        <v>56.32</v>
      </c>
      <c r="D15" s="255">
        <v>56.32</v>
      </c>
      <c r="E15" s="256"/>
    </row>
    <row r="16" spans="1:5" s="246" customFormat="1" ht="20.25" customHeight="1">
      <c r="A16" s="238" t="s">
        <v>69</v>
      </c>
      <c r="B16" s="258" t="s">
        <v>70</v>
      </c>
      <c r="C16" s="236">
        <f t="shared" si="1"/>
        <v>56.32</v>
      </c>
      <c r="D16" s="255">
        <v>56.32</v>
      </c>
      <c r="E16" s="256"/>
    </row>
    <row r="17" spans="1:5" s="246" customFormat="1" ht="20.25" customHeight="1">
      <c r="A17" s="238" t="s">
        <v>71</v>
      </c>
      <c r="B17" s="258" t="s">
        <v>72</v>
      </c>
      <c r="C17" s="236">
        <f t="shared" si="1"/>
        <v>56.32</v>
      </c>
      <c r="D17" s="255">
        <v>56.32</v>
      </c>
      <c r="E17" s="256"/>
    </row>
    <row r="18" spans="1:5" s="246" customFormat="1" ht="20.25" customHeight="1">
      <c r="A18" s="238" t="s">
        <v>73</v>
      </c>
      <c r="B18" s="258" t="s">
        <v>74</v>
      </c>
      <c r="C18" s="236">
        <f t="shared" si="1"/>
        <v>36.26</v>
      </c>
      <c r="D18" s="255">
        <v>36.26</v>
      </c>
      <c r="E18" s="256"/>
    </row>
    <row r="19" spans="1:5" s="246" customFormat="1" ht="20.25" customHeight="1">
      <c r="A19" s="238" t="s">
        <v>75</v>
      </c>
      <c r="B19" s="258" t="s">
        <v>76</v>
      </c>
      <c r="C19" s="236">
        <f t="shared" si="1"/>
        <v>36.26</v>
      </c>
      <c r="D19" s="255">
        <v>36.26</v>
      </c>
      <c r="E19" s="256"/>
    </row>
    <row r="20" spans="1:5" s="246" customFormat="1" ht="20.25" customHeight="1">
      <c r="A20" s="238" t="s">
        <v>77</v>
      </c>
      <c r="B20" s="258" t="s">
        <v>78</v>
      </c>
      <c r="C20" s="236">
        <f t="shared" si="1"/>
        <v>19.95</v>
      </c>
      <c r="D20" s="255">
        <v>19.95</v>
      </c>
      <c r="E20" s="256"/>
    </row>
    <row r="21" spans="1:5" s="246" customFormat="1" ht="20.25" customHeight="1">
      <c r="A21" s="238" t="s">
        <v>79</v>
      </c>
      <c r="B21" s="258" t="s">
        <v>80</v>
      </c>
      <c r="C21" s="236">
        <f t="shared" si="1"/>
        <v>15.25</v>
      </c>
      <c r="D21" s="255">
        <v>15.25</v>
      </c>
      <c r="E21" s="256"/>
    </row>
    <row r="22" spans="1:5" s="246" customFormat="1" ht="20.25" customHeight="1">
      <c r="A22" s="238" t="s">
        <v>81</v>
      </c>
      <c r="B22" s="258" t="s">
        <v>82</v>
      </c>
      <c r="C22" s="236">
        <f t="shared" si="1"/>
        <v>1.06</v>
      </c>
      <c r="D22" s="255">
        <v>1.06</v>
      </c>
      <c r="E22" s="256"/>
    </row>
    <row r="23" spans="1:5" s="246" customFormat="1" ht="20.25" customHeight="1">
      <c r="A23" s="238" t="s">
        <v>83</v>
      </c>
      <c r="B23" s="258" t="s">
        <v>84</v>
      </c>
      <c r="C23" s="236">
        <f t="shared" si="1"/>
        <v>5963.76</v>
      </c>
      <c r="D23" s="255">
        <v>417.6</v>
      </c>
      <c r="E23" s="256">
        <v>5546.16</v>
      </c>
    </row>
    <row r="24" spans="1:5" s="246" customFormat="1" ht="20.25" customHeight="1">
      <c r="A24" s="238" t="s">
        <v>85</v>
      </c>
      <c r="B24" s="258" t="s">
        <v>86</v>
      </c>
      <c r="C24" s="236">
        <f t="shared" si="1"/>
        <v>260.56</v>
      </c>
      <c r="D24" s="255">
        <v>247.8</v>
      </c>
      <c r="E24" s="256">
        <v>12.76</v>
      </c>
    </row>
    <row r="25" spans="1:5" s="246" customFormat="1" ht="20.25" customHeight="1">
      <c r="A25" s="238" t="s">
        <v>87</v>
      </c>
      <c r="B25" s="258" t="s">
        <v>88</v>
      </c>
      <c r="C25" s="236">
        <f t="shared" si="1"/>
        <v>260.56</v>
      </c>
      <c r="D25" s="255">
        <v>247.8</v>
      </c>
      <c r="E25" s="256">
        <v>12.76</v>
      </c>
    </row>
    <row r="26" spans="1:5" s="246" customFormat="1" ht="20.25" customHeight="1">
      <c r="A26" s="238" t="s">
        <v>89</v>
      </c>
      <c r="B26" s="258" t="s">
        <v>90</v>
      </c>
      <c r="C26" s="236">
        <f t="shared" si="1"/>
        <v>188</v>
      </c>
      <c r="D26" s="255"/>
      <c r="E26" s="256">
        <v>188</v>
      </c>
    </row>
    <row r="27" spans="1:5" s="246" customFormat="1" ht="20.25" customHeight="1">
      <c r="A27" s="238" t="s">
        <v>91</v>
      </c>
      <c r="B27" s="258" t="s">
        <v>92</v>
      </c>
      <c r="C27" s="236">
        <f t="shared" si="1"/>
        <v>188</v>
      </c>
      <c r="D27" s="255"/>
      <c r="E27" s="256">
        <v>188</v>
      </c>
    </row>
    <row r="28" spans="1:5" s="246" customFormat="1" ht="20.25" customHeight="1">
      <c r="A28" s="238" t="s">
        <v>93</v>
      </c>
      <c r="B28" s="258" t="s">
        <v>94</v>
      </c>
      <c r="C28" s="236">
        <f t="shared" si="1"/>
        <v>4981.84</v>
      </c>
      <c r="D28" s="255"/>
      <c r="E28" s="256">
        <v>4981.84</v>
      </c>
    </row>
    <row r="29" spans="1:5" s="246" customFormat="1" ht="20.25" customHeight="1">
      <c r="A29" s="238" t="s">
        <v>95</v>
      </c>
      <c r="B29" s="258" t="s">
        <v>96</v>
      </c>
      <c r="C29" s="236">
        <f t="shared" si="1"/>
        <v>521.23</v>
      </c>
      <c r="D29" s="255"/>
      <c r="E29" s="256">
        <v>521.23</v>
      </c>
    </row>
    <row r="30" spans="1:5" s="246" customFormat="1" ht="20.25" customHeight="1">
      <c r="A30" s="238" t="s">
        <v>97</v>
      </c>
      <c r="B30" s="258" t="s">
        <v>98</v>
      </c>
      <c r="C30" s="236">
        <f t="shared" si="1"/>
        <v>190</v>
      </c>
      <c r="D30" s="255"/>
      <c r="E30" s="256">
        <v>190</v>
      </c>
    </row>
    <row r="31" spans="1:5" s="246" customFormat="1" ht="20.25" customHeight="1">
      <c r="A31" s="238" t="s">
        <v>99</v>
      </c>
      <c r="B31" s="258" t="s">
        <v>100</v>
      </c>
      <c r="C31" s="236">
        <f t="shared" si="1"/>
        <v>4130</v>
      </c>
      <c r="D31" s="255"/>
      <c r="E31" s="256">
        <v>4130</v>
      </c>
    </row>
    <row r="32" spans="1:5" s="246" customFormat="1" ht="20.25" customHeight="1">
      <c r="A32" s="238" t="s">
        <v>101</v>
      </c>
      <c r="B32" s="258" t="s">
        <v>102</v>
      </c>
      <c r="C32" s="236">
        <f t="shared" si="1"/>
        <v>140.61</v>
      </c>
      <c r="D32" s="255"/>
      <c r="E32" s="256">
        <v>140.61</v>
      </c>
    </row>
    <row r="33" spans="1:5" s="246" customFormat="1" ht="20.25" customHeight="1">
      <c r="A33" s="238">
        <v>21104</v>
      </c>
      <c r="B33" s="258" t="s">
        <v>103</v>
      </c>
      <c r="C33" s="236">
        <f t="shared" si="1"/>
        <v>353.57</v>
      </c>
      <c r="D33" s="255"/>
      <c r="E33" s="256">
        <v>353.57</v>
      </c>
    </row>
    <row r="34" spans="1:5" s="246" customFormat="1" ht="20.25" customHeight="1">
      <c r="A34" s="238">
        <v>2110402</v>
      </c>
      <c r="B34" s="258" t="s">
        <v>104</v>
      </c>
      <c r="C34" s="236">
        <f t="shared" si="1"/>
        <v>353.57</v>
      </c>
      <c r="D34" s="255"/>
      <c r="E34" s="256">
        <v>353.57</v>
      </c>
    </row>
    <row r="35" spans="1:5" s="246" customFormat="1" ht="20.25" customHeight="1">
      <c r="A35" s="238" t="s">
        <v>105</v>
      </c>
      <c r="B35" s="258" t="s">
        <v>106</v>
      </c>
      <c r="C35" s="236">
        <f t="shared" si="1"/>
        <v>179.8</v>
      </c>
      <c r="D35" s="255">
        <v>169.8</v>
      </c>
      <c r="E35" s="256">
        <v>10</v>
      </c>
    </row>
    <row r="36" spans="1:5" s="246" customFormat="1" ht="20.25" customHeight="1">
      <c r="A36" s="238">
        <v>2111101</v>
      </c>
      <c r="B36" s="258" t="s">
        <v>107</v>
      </c>
      <c r="C36" s="236">
        <f t="shared" si="1"/>
        <v>10</v>
      </c>
      <c r="D36" s="255"/>
      <c r="E36" s="256">
        <v>10</v>
      </c>
    </row>
    <row r="37" spans="1:5" s="246" customFormat="1" ht="20.25" customHeight="1">
      <c r="A37" s="238" t="s">
        <v>108</v>
      </c>
      <c r="B37" s="258" t="s">
        <v>109</v>
      </c>
      <c r="C37" s="236">
        <f t="shared" si="1"/>
        <v>169.8</v>
      </c>
      <c r="D37" s="255">
        <v>169.8</v>
      </c>
      <c r="E37" s="256"/>
    </row>
    <row r="38" spans="1:5" s="246" customFormat="1" ht="20.25" customHeight="1">
      <c r="A38" s="238" t="s">
        <v>110</v>
      </c>
      <c r="B38" s="258" t="s">
        <v>111</v>
      </c>
      <c r="C38" s="236">
        <f t="shared" si="1"/>
        <v>1000</v>
      </c>
      <c r="D38" s="255"/>
      <c r="E38" s="256">
        <v>1000</v>
      </c>
    </row>
    <row r="39" spans="1:5" s="246" customFormat="1" ht="20.25" customHeight="1">
      <c r="A39" s="238">
        <v>21307</v>
      </c>
      <c r="B39" s="258" t="s">
        <v>112</v>
      </c>
      <c r="C39" s="236">
        <f t="shared" si="1"/>
        <v>1000</v>
      </c>
      <c r="D39" s="255"/>
      <c r="E39" s="256">
        <v>1000</v>
      </c>
    </row>
    <row r="40" spans="1:5" s="246" customFormat="1" ht="20.25" customHeight="1">
      <c r="A40" s="238">
        <v>2130701</v>
      </c>
      <c r="B40" s="258" t="s">
        <v>113</v>
      </c>
      <c r="C40" s="236">
        <f t="shared" si="1"/>
        <v>1000</v>
      </c>
      <c r="D40" s="255">
        <v>0</v>
      </c>
      <c r="E40" s="256">
        <v>1000</v>
      </c>
    </row>
    <row r="41" spans="1:5" s="246" customFormat="1" ht="20.25" customHeight="1">
      <c r="A41" s="238" t="s">
        <v>114</v>
      </c>
      <c r="B41" s="258" t="s">
        <v>115</v>
      </c>
      <c r="C41" s="236">
        <f t="shared" si="1"/>
        <v>42.24</v>
      </c>
      <c r="D41" s="255">
        <v>42.24</v>
      </c>
      <c r="E41" s="256"/>
    </row>
    <row r="42" spans="1:5" s="246" customFormat="1" ht="20.25" customHeight="1">
      <c r="A42" s="238" t="s">
        <v>116</v>
      </c>
      <c r="B42" s="258" t="s">
        <v>117</v>
      </c>
      <c r="C42" s="236">
        <f t="shared" si="1"/>
        <v>42.24</v>
      </c>
      <c r="D42" s="255">
        <v>42.24</v>
      </c>
      <c r="E42" s="256"/>
    </row>
    <row r="43" spans="1:5" s="246" customFormat="1" ht="20.25" customHeight="1">
      <c r="A43" s="238" t="s">
        <v>118</v>
      </c>
      <c r="B43" s="258" t="s">
        <v>119</v>
      </c>
      <c r="C43" s="236">
        <f t="shared" si="1"/>
        <v>42.24</v>
      </c>
      <c r="D43" s="255">
        <v>42.24</v>
      </c>
      <c r="E43" s="256">
        <v>0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ignoredErrors>
    <ignoredError sqref="A37:A38 A41:A43 A35 A10:A32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26" sqref="F26"/>
    </sheetView>
  </sheetViews>
  <sheetFormatPr defaultColWidth="9.33203125" defaultRowHeight="11.25"/>
  <cols>
    <col min="1" max="1" width="7.83203125" style="0" customWidth="1"/>
    <col min="2" max="2" width="22.83203125" style="94" customWidth="1"/>
    <col min="3" max="3" width="55.83203125" style="0" customWidth="1"/>
    <col min="4" max="4" width="10.33203125" style="0" customWidth="1"/>
    <col min="5" max="5" width="18.66015625" style="94" customWidth="1"/>
    <col min="6" max="6" width="16.33203125" style="0" customWidth="1"/>
  </cols>
  <sheetData>
    <row r="1" spans="1:4" ht="18">
      <c r="A1" s="223" t="s">
        <v>120</v>
      </c>
      <c r="B1" s="200"/>
      <c r="C1" s="174"/>
      <c r="D1" s="174"/>
    </row>
    <row r="2" spans="1:6" ht="94.5" customHeight="1">
      <c r="A2" s="131" t="s">
        <v>121</v>
      </c>
      <c r="B2" s="131"/>
      <c r="C2" s="131"/>
      <c r="D2" s="131"/>
      <c r="E2" s="131"/>
      <c r="F2" s="131"/>
    </row>
    <row r="3" spans="1:6" ht="18.75">
      <c r="A3" s="224"/>
      <c r="B3" s="225"/>
      <c r="C3" s="206" t="s">
        <v>2</v>
      </c>
      <c r="D3" s="206"/>
      <c r="E3" s="226"/>
      <c r="F3" s="206"/>
    </row>
    <row r="4" spans="1:6" ht="18.75" customHeight="1">
      <c r="A4" s="227" t="s">
        <v>50</v>
      </c>
      <c r="B4" s="228"/>
      <c r="C4" s="229" t="s">
        <v>122</v>
      </c>
      <c r="D4" s="228" t="s">
        <v>123</v>
      </c>
      <c r="E4" s="228"/>
      <c r="F4" s="230"/>
    </row>
    <row r="5" spans="1:6" ht="23.25" customHeight="1">
      <c r="A5" s="231" t="s">
        <v>124</v>
      </c>
      <c r="B5" s="232" t="s">
        <v>125</v>
      </c>
      <c r="C5" s="233"/>
      <c r="D5" s="234" t="s">
        <v>52</v>
      </c>
      <c r="E5" s="232" t="s">
        <v>126</v>
      </c>
      <c r="F5" s="235" t="s">
        <v>127</v>
      </c>
    </row>
    <row r="6" spans="1:6" ht="14.25">
      <c r="A6" s="185">
        <v>301</v>
      </c>
      <c r="B6" s="236"/>
      <c r="C6" s="237" t="s">
        <v>128</v>
      </c>
      <c r="D6" s="236">
        <f>E6+F6</f>
        <v>509.89</v>
      </c>
      <c r="E6" s="236">
        <v>509.89</v>
      </c>
      <c r="F6" s="236"/>
    </row>
    <row r="7" spans="1:6" ht="14.25">
      <c r="A7" s="238"/>
      <c r="B7" s="239">
        <v>30101</v>
      </c>
      <c r="C7" s="240" t="s">
        <v>129</v>
      </c>
      <c r="D7" s="236">
        <f aca="true" t="shared" si="0" ref="D7:D30">E7+F7</f>
        <v>76.64</v>
      </c>
      <c r="E7" s="236">
        <v>76.64</v>
      </c>
      <c r="F7" s="241"/>
    </row>
    <row r="8" spans="1:6" ht="14.25">
      <c r="A8" s="238"/>
      <c r="B8" s="239">
        <v>30102</v>
      </c>
      <c r="C8" s="240" t="s">
        <v>130</v>
      </c>
      <c r="D8" s="236">
        <f t="shared" si="0"/>
        <v>101.24</v>
      </c>
      <c r="E8" s="236">
        <v>101.24</v>
      </c>
      <c r="F8" s="241"/>
    </row>
    <row r="9" spans="1:6" ht="14.25">
      <c r="A9" s="238"/>
      <c r="B9" s="239">
        <v>30103</v>
      </c>
      <c r="C9" s="240" t="s">
        <v>131</v>
      </c>
      <c r="D9" s="236">
        <f t="shared" si="0"/>
        <v>7.99</v>
      </c>
      <c r="E9" s="236">
        <v>7.99</v>
      </c>
      <c r="F9" s="241"/>
    </row>
    <row r="10" spans="1:6" ht="14.25">
      <c r="A10" s="238"/>
      <c r="B10" s="239">
        <v>30107</v>
      </c>
      <c r="C10" s="240" t="s">
        <v>132</v>
      </c>
      <c r="D10" s="236">
        <f t="shared" si="0"/>
        <v>68.44</v>
      </c>
      <c r="E10" s="236">
        <v>68.44</v>
      </c>
      <c r="F10" s="241"/>
    </row>
    <row r="11" spans="1:6" ht="14.25">
      <c r="A11" s="238"/>
      <c r="B11" s="239">
        <v>30108</v>
      </c>
      <c r="C11" s="240" t="s">
        <v>133</v>
      </c>
      <c r="D11" s="236">
        <f t="shared" si="0"/>
        <v>84.48</v>
      </c>
      <c r="E11" s="236">
        <v>84.48</v>
      </c>
      <c r="F11" s="241"/>
    </row>
    <row r="12" spans="1:6" ht="14.25">
      <c r="A12" s="185"/>
      <c r="B12" s="239">
        <v>30109</v>
      </c>
      <c r="C12" s="240" t="s">
        <v>134</v>
      </c>
      <c r="D12" s="236">
        <f t="shared" si="0"/>
        <v>42.24</v>
      </c>
      <c r="E12" s="236">
        <v>42.24</v>
      </c>
      <c r="F12" s="241"/>
    </row>
    <row r="13" spans="1:6" ht="14.25">
      <c r="A13" s="185"/>
      <c r="B13" s="239">
        <v>30110</v>
      </c>
      <c r="C13" s="240" t="s">
        <v>135</v>
      </c>
      <c r="D13" s="236">
        <f t="shared" si="0"/>
        <v>42.24</v>
      </c>
      <c r="E13" s="236">
        <v>42.24</v>
      </c>
      <c r="F13" s="92"/>
    </row>
    <row r="14" spans="1:6" ht="14.25">
      <c r="A14" s="185"/>
      <c r="B14" s="239">
        <v>30112</v>
      </c>
      <c r="C14" s="240" t="s">
        <v>136</v>
      </c>
      <c r="D14" s="236">
        <f t="shared" si="0"/>
        <v>2.14</v>
      </c>
      <c r="E14" s="236">
        <v>2.14</v>
      </c>
      <c r="F14" s="92"/>
    </row>
    <row r="15" spans="1:6" ht="14.25">
      <c r="A15" s="185"/>
      <c r="B15" s="239">
        <v>30113</v>
      </c>
      <c r="C15" s="240" t="s">
        <v>119</v>
      </c>
      <c r="D15" s="236">
        <f t="shared" si="0"/>
        <v>84.48</v>
      </c>
      <c r="E15" s="236">
        <v>84.48</v>
      </c>
      <c r="F15" s="92"/>
    </row>
    <row r="16" spans="1:6" ht="14.25">
      <c r="A16" s="185"/>
      <c r="B16" s="239">
        <v>30199</v>
      </c>
      <c r="C16" s="240" t="s">
        <v>137</v>
      </c>
      <c r="D16" s="236">
        <f t="shared" si="0"/>
        <v>0</v>
      </c>
      <c r="E16" s="114"/>
      <c r="F16" s="92"/>
    </row>
    <row r="17" spans="1:6" ht="14.25">
      <c r="A17" s="238">
        <v>302</v>
      </c>
      <c r="B17" s="242"/>
      <c r="C17" s="243" t="s">
        <v>138</v>
      </c>
      <c r="D17" s="236">
        <f t="shared" si="0"/>
        <v>75.13</v>
      </c>
      <c r="E17" s="114"/>
      <c r="F17" s="236">
        <f>SUM(F18:F30)</f>
        <v>75.13</v>
      </c>
    </row>
    <row r="18" spans="1:6" ht="14.25">
      <c r="A18" s="185"/>
      <c r="B18" s="244">
        <v>30201</v>
      </c>
      <c r="C18" s="245" t="s">
        <v>139</v>
      </c>
      <c r="D18" s="236">
        <f t="shared" si="0"/>
        <v>8.2</v>
      </c>
      <c r="E18" s="114"/>
      <c r="F18" s="236">
        <v>8.2</v>
      </c>
    </row>
    <row r="19" spans="1:6" ht="14.25">
      <c r="A19" s="185"/>
      <c r="B19" s="244">
        <v>30205</v>
      </c>
      <c r="C19" s="245" t="s">
        <v>140</v>
      </c>
      <c r="D19" s="236">
        <f t="shared" si="0"/>
        <v>0.2</v>
      </c>
      <c r="E19" s="114"/>
      <c r="F19" s="236">
        <v>0.2</v>
      </c>
    </row>
    <row r="20" spans="1:6" ht="14.25">
      <c r="A20" s="185"/>
      <c r="B20" s="244">
        <v>30207</v>
      </c>
      <c r="C20" s="245" t="s">
        <v>141</v>
      </c>
      <c r="D20" s="236">
        <f t="shared" si="0"/>
        <v>7</v>
      </c>
      <c r="E20" s="114"/>
      <c r="F20" s="236">
        <v>7</v>
      </c>
    </row>
    <row r="21" spans="1:6" ht="14.25">
      <c r="A21" s="185"/>
      <c r="B21" s="244">
        <v>30209</v>
      </c>
      <c r="C21" s="245" t="s">
        <v>142</v>
      </c>
      <c r="D21" s="236">
        <f t="shared" si="0"/>
        <v>2.5</v>
      </c>
      <c r="E21" s="114"/>
      <c r="F21" s="236">
        <v>2.5</v>
      </c>
    </row>
    <row r="22" spans="1:6" ht="14.25">
      <c r="A22" s="185"/>
      <c r="B22" s="244">
        <v>30211</v>
      </c>
      <c r="C22" s="245" t="s">
        <v>143</v>
      </c>
      <c r="D22" s="236">
        <f t="shared" si="0"/>
        <v>6</v>
      </c>
      <c r="E22" s="114"/>
      <c r="F22" s="236">
        <v>6</v>
      </c>
    </row>
    <row r="23" spans="1:6" ht="14.25">
      <c r="A23" s="185"/>
      <c r="B23" s="244">
        <v>30213</v>
      </c>
      <c r="C23" s="245" t="s">
        <v>144</v>
      </c>
      <c r="D23" s="236">
        <f t="shared" si="0"/>
        <v>1</v>
      </c>
      <c r="E23" s="114"/>
      <c r="F23" s="236">
        <v>1</v>
      </c>
    </row>
    <row r="24" spans="1:6" ht="14.25">
      <c r="A24" s="185"/>
      <c r="B24" s="244">
        <v>30217</v>
      </c>
      <c r="C24" s="245" t="s">
        <v>145</v>
      </c>
      <c r="D24" s="236">
        <f t="shared" si="0"/>
        <v>4.5</v>
      </c>
      <c r="E24" s="114"/>
      <c r="F24" s="236">
        <v>4.5</v>
      </c>
    </row>
    <row r="25" spans="1:6" ht="14.25">
      <c r="A25" s="185"/>
      <c r="B25" s="244">
        <v>30226</v>
      </c>
      <c r="C25" s="245" t="s">
        <v>146</v>
      </c>
      <c r="D25" s="236">
        <f t="shared" si="0"/>
        <v>1</v>
      </c>
      <c r="E25" s="114"/>
      <c r="F25" s="236">
        <v>1</v>
      </c>
    </row>
    <row r="26" spans="1:6" ht="14.25">
      <c r="A26" s="238"/>
      <c r="B26" s="244">
        <v>30228</v>
      </c>
      <c r="C26" s="245" t="s">
        <v>147</v>
      </c>
      <c r="D26" s="236">
        <f t="shared" si="0"/>
        <v>4.15</v>
      </c>
      <c r="E26" s="114"/>
      <c r="F26" s="236">
        <v>4.15</v>
      </c>
    </row>
    <row r="27" spans="1:6" ht="14.25">
      <c r="A27" s="238"/>
      <c r="B27" s="244">
        <v>30229</v>
      </c>
      <c r="C27" s="245" t="s">
        <v>148</v>
      </c>
      <c r="D27" s="236">
        <f t="shared" si="0"/>
        <v>3.36</v>
      </c>
      <c r="E27" s="114"/>
      <c r="F27" s="236">
        <v>3.36</v>
      </c>
    </row>
    <row r="28" spans="1:6" ht="14.25">
      <c r="A28" s="238"/>
      <c r="B28" s="244">
        <v>30231</v>
      </c>
      <c r="C28" s="245" t="s">
        <v>149</v>
      </c>
      <c r="D28" s="236">
        <f t="shared" si="0"/>
        <v>14.3</v>
      </c>
      <c r="E28" s="114"/>
      <c r="F28" s="236">
        <v>14.3</v>
      </c>
    </row>
    <row r="29" spans="1:6" ht="14.25">
      <c r="A29" s="238"/>
      <c r="B29" s="244">
        <v>30239</v>
      </c>
      <c r="C29" s="245" t="s">
        <v>150</v>
      </c>
      <c r="D29" s="236">
        <f t="shared" si="0"/>
        <v>19.56</v>
      </c>
      <c r="E29" s="114"/>
      <c r="F29" s="236">
        <v>19.56</v>
      </c>
    </row>
    <row r="30" spans="1:6" ht="14.25">
      <c r="A30" s="238"/>
      <c r="B30" s="244">
        <v>30299</v>
      </c>
      <c r="C30" s="245" t="s">
        <v>151</v>
      </c>
      <c r="D30" s="236">
        <f t="shared" si="0"/>
        <v>3.36</v>
      </c>
      <c r="E30" s="114"/>
      <c r="F30" s="236">
        <v>3.36</v>
      </c>
    </row>
    <row r="31" ht="11.25">
      <c r="A31" s="141" t="s">
        <v>152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B2">
      <selection activeCell="B11" sqref="B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202" customFormat="1" ht="24" customHeight="1">
      <c r="A1" s="53" t="s">
        <v>153</v>
      </c>
      <c r="B1" s="53"/>
    </row>
    <row r="2" spans="1:6" ht="69" customHeight="1">
      <c r="A2" s="204" t="s">
        <v>154</v>
      </c>
      <c r="B2" s="204"/>
      <c r="C2" s="204"/>
      <c r="D2" s="204"/>
      <c r="E2" s="204"/>
      <c r="F2" s="204"/>
    </row>
    <row r="3" spans="1:6" s="203" customFormat="1" ht="19.5" customHeight="1">
      <c r="A3" s="205"/>
      <c r="F3" s="206" t="s">
        <v>2</v>
      </c>
    </row>
    <row r="4" spans="1:7" ht="42" customHeight="1">
      <c r="A4" s="207" t="s">
        <v>6</v>
      </c>
      <c r="B4" s="207"/>
      <c r="C4" s="207"/>
      <c r="D4" s="207"/>
      <c r="E4" s="207"/>
      <c r="F4" s="207"/>
      <c r="G4" s="208"/>
    </row>
    <row r="5" spans="1:7" ht="42" customHeight="1">
      <c r="A5" s="209" t="s">
        <v>52</v>
      </c>
      <c r="B5" s="210" t="s">
        <v>155</v>
      </c>
      <c r="C5" s="211" t="s">
        <v>156</v>
      </c>
      <c r="D5" s="211"/>
      <c r="E5" s="212"/>
      <c r="F5" s="211" t="s">
        <v>145</v>
      </c>
      <c r="G5" s="208"/>
    </row>
    <row r="6" spans="1:7" ht="42" customHeight="1">
      <c r="A6" s="213"/>
      <c r="B6" s="214"/>
      <c r="C6" s="215" t="s">
        <v>9</v>
      </c>
      <c r="D6" s="216" t="s">
        <v>157</v>
      </c>
      <c r="E6" s="217" t="s">
        <v>158</v>
      </c>
      <c r="F6" s="218"/>
      <c r="G6" s="208"/>
    </row>
    <row r="7" spans="1:7" ht="42" customHeight="1">
      <c r="A7" s="219">
        <v>18.8</v>
      </c>
      <c r="B7" s="220"/>
      <c r="C7" s="221">
        <v>18.8</v>
      </c>
      <c r="D7" s="222"/>
      <c r="E7" s="219">
        <v>14.3</v>
      </c>
      <c r="F7" s="220">
        <v>4.5</v>
      </c>
      <c r="G7" s="20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26" sqref="C26"/>
    </sheetView>
  </sheetViews>
  <sheetFormatPr defaultColWidth="9.33203125" defaultRowHeight="11.25"/>
  <cols>
    <col min="1" max="1" width="21" style="171" customWidth="1"/>
    <col min="2" max="2" width="55.16015625" style="171" customWidth="1"/>
    <col min="3" max="3" width="21.16015625" style="172" customWidth="1"/>
    <col min="4" max="4" width="18.33203125" style="172" customWidth="1"/>
    <col min="5" max="5" width="19.16015625" style="172" customWidth="1"/>
    <col min="6" max="16384" width="9.33203125" style="171" customWidth="1"/>
  </cols>
  <sheetData>
    <row r="1" spans="1:7" ht="18.75">
      <c r="A1" s="173" t="s">
        <v>159</v>
      </c>
      <c r="B1" s="173"/>
      <c r="C1" s="173"/>
      <c r="D1" s="173"/>
      <c r="E1" s="173"/>
      <c r="F1" s="174"/>
      <c r="G1" s="174"/>
    </row>
    <row r="2" spans="1:5" ht="22.5">
      <c r="A2" s="175" t="s">
        <v>160</v>
      </c>
      <c r="B2" s="175"/>
      <c r="C2" s="175"/>
      <c r="D2" s="175"/>
      <c r="E2" s="175"/>
    </row>
    <row r="3" spans="2:5" ht="15">
      <c r="B3" s="176"/>
      <c r="D3" s="177" t="s">
        <v>2</v>
      </c>
      <c r="E3" s="177"/>
    </row>
    <row r="4" spans="1:5" ht="20.25" customHeight="1">
      <c r="A4" s="178" t="s">
        <v>50</v>
      </c>
      <c r="B4" s="179" t="s">
        <v>51</v>
      </c>
      <c r="C4" s="179" t="s">
        <v>161</v>
      </c>
      <c r="D4" s="179"/>
      <c r="E4" s="180"/>
    </row>
    <row r="5" spans="1:5" ht="20.25" customHeight="1">
      <c r="A5" s="181"/>
      <c r="B5" s="182"/>
      <c r="C5" s="182" t="s">
        <v>52</v>
      </c>
      <c r="D5" s="183" t="s">
        <v>53</v>
      </c>
      <c r="E5" s="184" t="s">
        <v>54</v>
      </c>
    </row>
    <row r="6" spans="1:5" ht="20.25" customHeight="1">
      <c r="A6" s="185"/>
      <c r="B6" s="186" t="s">
        <v>52</v>
      </c>
      <c r="C6" s="186">
        <f>D6+E6</f>
        <v>0</v>
      </c>
      <c r="D6" s="187"/>
      <c r="E6" s="188"/>
    </row>
    <row r="7" spans="1:5" ht="20.25" customHeight="1">
      <c r="A7" s="189">
        <v>208</v>
      </c>
      <c r="B7" s="190" t="s">
        <v>162</v>
      </c>
      <c r="C7" s="186">
        <f>D7+E7</f>
        <v>0</v>
      </c>
      <c r="D7" s="191"/>
      <c r="E7" s="192"/>
    </row>
    <row r="8" spans="1:5" ht="20.25" customHeight="1">
      <c r="A8" s="189">
        <v>20822</v>
      </c>
      <c r="B8" s="190" t="s">
        <v>163</v>
      </c>
      <c r="C8" s="186">
        <f aca="true" t="shared" si="0" ref="C8:C26">D8+E8</f>
        <v>0</v>
      </c>
      <c r="D8" s="191"/>
      <c r="E8" s="192"/>
    </row>
    <row r="9" spans="1:5" ht="20.25" customHeight="1">
      <c r="A9" s="193">
        <v>2082201</v>
      </c>
      <c r="B9" s="190" t="s">
        <v>164</v>
      </c>
      <c r="C9" s="186">
        <f t="shared" si="0"/>
        <v>0</v>
      </c>
      <c r="D9" s="191"/>
      <c r="E9" s="192"/>
    </row>
    <row r="10" spans="1:5" ht="20.25" customHeight="1">
      <c r="A10" s="194">
        <v>2082202</v>
      </c>
      <c r="B10" s="190" t="s">
        <v>165</v>
      </c>
      <c r="C10" s="186">
        <f t="shared" si="0"/>
        <v>0</v>
      </c>
      <c r="D10" s="191"/>
      <c r="E10" s="192"/>
    </row>
    <row r="11" spans="1:5" ht="20.25" customHeight="1">
      <c r="A11" s="189"/>
      <c r="B11" s="190" t="s">
        <v>166</v>
      </c>
      <c r="C11" s="186">
        <f t="shared" si="0"/>
        <v>0</v>
      </c>
      <c r="D11" s="191"/>
      <c r="E11" s="192"/>
    </row>
    <row r="12" spans="1:5" ht="20.25" customHeight="1">
      <c r="A12" s="189">
        <v>212</v>
      </c>
      <c r="B12" s="190" t="s">
        <v>167</v>
      </c>
      <c r="C12" s="186">
        <f t="shared" si="0"/>
        <v>0</v>
      </c>
      <c r="D12" s="191"/>
      <c r="E12" s="192"/>
    </row>
    <row r="13" spans="1:5" ht="20.25" customHeight="1">
      <c r="A13" s="189">
        <v>21208</v>
      </c>
      <c r="B13" s="190" t="s">
        <v>168</v>
      </c>
      <c r="C13" s="186">
        <f t="shared" si="0"/>
        <v>0</v>
      </c>
      <c r="D13" s="191"/>
      <c r="E13" s="192"/>
    </row>
    <row r="14" spans="1:5" ht="20.25" customHeight="1">
      <c r="A14" s="193">
        <v>2120801</v>
      </c>
      <c r="B14" s="190" t="s">
        <v>169</v>
      </c>
      <c r="C14" s="186">
        <f t="shared" si="0"/>
        <v>0</v>
      </c>
      <c r="D14" s="191"/>
      <c r="E14" s="192"/>
    </row>
    <row r="15" spans="1:5" ht="20.25" customHeight="1">
      <c r="A15" s="194">
        <v>2120802</v>
      </c>
      <c r="B15" s="190" t="s">
        <v>170</v>
      </c>
      <c r="C15" s="186">
        <f t="shared" si="0"/>
        <v>0</v>
      </c>
      <c r="D15" s="191"/>
      <c r="E15" s="192"/>
    </row>
    <row r="16" spans="1:5" ht="20.25" customHeight="1">
      <c r="A16" s="189"/>
      <c r="B16" s="190" t="s">
        <v>166</v>
      </c>
      <c r="C16" s="186">
        <f t="shared" si="0"/>
        <v>0</v>
      </c>
      <c r="D16" s="191"/>
      <c r="E16" s="192"/>
    </row>
    <row r="17" spans="1:5" ht="20.25" customHeight="1">
      <c r="A17" s="189">
        <v>213</v>
      </c>
      <c r="B17" s="190" t="s">
        <v>171</v>
      </c>
      <c r="C17" s="186">
        <f t="shared" si="0"/>
        <v>0</v>
      </c>
      <c r="D17" s="191"/>
      <c r="E17" s="192"/>
    </row>
    <row r="18" spans="1:5" ht="20.25" customHeight="1">
      <c r="A18" s="189">
        <v>21364</v>
      </c>
      <c r="B18" s="195" t="s">
        <v>172</v>
      </c>
      <c r="C18" s="186">
        <f t="shared" si="0"/>
        <v>0</v>
      </c>
      <c r="D18" s="191"/>
      <c r="E18" s="192"/>
    </row>
    <row r="19" spans="1:5" ht="20.25" customHeight="1">
      <c r="A19" s="193">
        <v>2136401</v>
      </c>
      <c r="B19" s="190" t="s">
        <v>173</v>
      </c>
      <c r="C19" s="186">
        <f t="shared" si="0"/>
        <v>0</v>
      </c>
      <c r="D19" s="191"/>
      <c r="E19" s="192"/>
    </row>
    <row r="20" spans="1:5" ht="20.25" customHeight="1">
      <c r="A20" s="194">
        <v>2136402</v>
      </c>
      <c r="B20" s="190" t="s">
        <v>174</v>
      </c>
      <c r="C20" s="186">
        <f t="shared" si="0"/>
        <v>0</v>
      </c>
      <c r="D20" s="191"/>
      <c r="E20" s="192"/>
    </row>
    <row r="21" spans="1:5" ht="20.25" customHeight="1">
      <c r="A21" s="189"/>
      <c r="B21" s="190" t="s">
        <v>166</v>
      </c>
      <c r="C21" s="186">
        <f t="shared" si="0"/>
        <v>0</v>
      </c>
      <c r="D21" s="191"/>
      <c r="E21" s="192"/>
    </row>
    <row r="22" spans="1:5" ht="20.25" customHeight="1">
      <c r="A22" s="189">
        <v>214</v>
      </c>
      <c r="B22" s="190" t="s">
        <v>175</v>
      </c>
      <c r="C22" s="186">
        <f t="shared" si="0"/>
        <v>0</v>
      </c>
      <c r="D22" s="191"/>
      <c r="E22" s="192"/>
    </row>
    <row r="23" spans="1:5" ht="20.25" customHeight="1">
      <c r="A23" s="189">
        <v>21462</v>
      </c>
      <c r="B23" s="190" t="s">
        <v>176</v>
      </c>
      <c r="C23" s="186">
        <f t="shared" si="0"/>
        <v>0</v>
      </c>
      <c r="D23" s="191"/>
      <c r="E23" s="192"/>
    </row>
    <row r="24" spans="1:5" ht="20.25" customHeight="1">
      <c r="A24" s="193">
        <v>2146201</v>
      </c>
      <c r="B24" s="190" t="s">
        <v>177</v>
      </c>
      <c r="C24" s="186">
        <f t="shared" si="0"/>
        <v>0</v>
      </c>
      <c r="D24" s="191"/>
      <c r="E24" s="192"/>
    </row>
    <row r="25" spans="1:5" ht="20.25" customHeight="1">
      <c r="A25" s="194">
        <v>2146202</v>
      </c>
      <c r="B25" s="190" t="s">
        <v>178</v>
      </c>
      <c r="C25" s="186">
        <f t="shared" si="0"/>
        <v>0</v>
      </c>
      <c r="D25" s="191"/>
      <c r="E25" s="192"/>
    </row>
    <row r="26" spans="1:5" ht="20.25" customHeight="1">
      <c r="A26" s="196"/>
      <c r="B26" s="197" t="s">
        <v>166</v>
      </c>
      <c r="C26" s="186">
        <f t="shared" si="0"/>
        <v>0</v>
      </c>
      <c r="D26" s="198"/>
      <c r="E26" s="199"/>
    </row>
    <row r="27" spans="1:4" ht="18.75">
      <c r="A27" s="171" t="s">
        <v>179</v>
      </c>
      <c r="B27" s="176"/>
      <c r="D27" s="200"/>
    </row>
    <row r="30" spans="2:5" s="170" customFormat="1" ht="14.25">
      <c r="B30" s="171"/>
      <c r="C30" s="172"/>
      <c r="D30" s="172"/>
      <c r="E30" s="20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">
      <selection activeCell="D6" sqref="D6:D1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6.33203125" style="0" customWidth="1"/>
    <col min="4" max="4" width="19.66015625" style="0" customWidth="1"/>
  </cols>
  <sheetData>
    <row r="1" ht="13.5">
      <c r="A1" s="144" t="s">
        <v>180</v>
      </c>
    </row>
    <row r="2" spans="1:4" ht="26.25">
      <c r="A2" s="96" t="s">
        <v>181</v>
      </c>
      <c r="B2" s="96"/>
      <c r="C2" s="96"/>
      <c r="D2" s="96"/>
    </row>
    <row r="3" spans="1:4" ht="11.25">
      <c r="A3" s="145"/>
      <c r="B3" s="145"/>
      <c r="C3" s="145"/>
      <c r="D3" s="146" t="s">
        <v>2</v>
      </c>
    </row>
    <row r="4" spans="1:4" ht="15.75" customHeight="1">
      <c r="A4" s="132" t="s">
        <v>182</v>
      </c>
      <c r="B4" s="147"/>
      <c r="C4" s="148" t="s">
        <v>183</v>
      </c>
      <c r="D4" s="149"/>
    </row>
    <row r="5" spans="1:4" ht="15.75" customHeight="1">
      <c r="A5" s="150" t="s">
        <v>184</v>
      </c>
      <c r="B5" s="104" t="s">
        <v>6</v>
      </c>
      <c r="C5" s="104" t="s">
        <v>185</v>
      </c>
      <c r="D5" s="151" t="s">
        <v>6</v>
      </c>
    </row>
    <row r="6" spans="1:4" ht="15.75" customHeight="1">
      <c r="A6" s="152" t="s">
        <v>186</v>
      </c>
      <c r="B6" s="110">
        <v>6509.81</v>
      </c>
      <c r="C6" s="153" t="s">
        <v>187</v>
      </c>
      <c r="D6" s="111">
        <v>3.36</v>
      </c>
    </row>
    <row r="7" spans="1:4" ht="15.75" customHeight="1">
      <c r="A7" s="152" t="s">
        <v>188</v>
      </c>
      <c r="B7" s="110"/>
      <c r="C7" s="153" t="s">
        <v>189</v>
      </c>
      <c r="D7" s="111"/>
    </row>
    <row r="8" spans="1:4" ht="15.75" customHeight="1">
      <c r="A8" s="152" t="s">
        <v>190</v>
      </c>
      <c r="B8" s="110"/>
      <c r="C8" s="153" t="s">
        <v>191</v>
      </c>
      <c r="D8" s="111"/>
    </row>
    <row r="9" spans="1:4" ht="15.75" customHeight="1">
      <c r="A9" s="152" t="s">
        <v>192</v>
      </c>
      <c r="B9" s="110"/>
      <c r="C9" s="153" t="s">
        <v>193</v>
      </c>
      <c r="D9" s="111" t="s">
        <v>194</v>
      </c>
    </row>
    <row r="10" spans="1:4" ht="15.75" customHeight="1">
      <c r="A10" s="152" t="s">
        <v>195</v>
      </c>
      <c r="B10" s="110"/>
      <c r="C10" s="153" t="s">
        <v>196</v>
      </c>
      <c r="D10" s="111"/>
    </row>
    <row r="11" spans="1:4" ht="15.75" customHeight="1">
      <c r="A11" s="152" t="s">
        <v>197</v>
      </c>
      <c r="B11" s="110"/>
      <c r="C11" s="153" t="s">
        <v>198</v>
      </c>
      <c r="D11" s="111"/>
    </row>
    <row r="12" spans="1:4" ht="15.75" customHeight="1">
      <c r="A12" s="152"/>
      <c r="B12" s="110"/>
      <c r="C12" s="153" t="s">
        <v>199</v>
      </c>
      <c r="D12" s="111"/>
    </row>
    <row r="13" spans="1:4" ht="15.75" customHeight="1">
      <c r="A13" s="154"/>
      <c r="B13" s="155"/>
      <c r="C13" s="153" t="s">
        <v>200</v>
      </c>
      <c r="D13" s="111">
        <v>29.24</v>
      </c>
    </row>
    <row r="14" spans="1:4" ht="15.75" customHeight="1">
      <c r="A14" s="154"/>
      <c r="B14" s="155"/>
      <c r="C14" s="153" t="s">
        <v>201</v>
      </c>
      <c r="D14" s="111">
        <v>56.32</v>
      </c>
    </row>
    <row r="15" spans="1:4" ht="15.75" customHeight="1">
      <c r="A15" s="152"/>
      <c r="B15" s="155"/>
      <c r="C15" s="156" t="s">
        <v>202</v>
      </c>
      <c r="D15" s="111">
        <v>35.2</v>
      </c>
    </row>
    <row r="16" spans="1:4" ht="15.75" customHeight="1">
      <c r="A16" s="152"/>
      <c r="B16" s="155"/>
      <c r="C16" s="156" t="s">
        <v>203</v>
      </c>
      <c r="D16" s="111">
        <v>5964.82</v>
      </c>
    </row>
    <row r="17" spans="1:4" ht="15.75" customHeight="1">
      <c r="A17" s="152"/>
      <c r="B17" s="155"/>
      <c r="C17" s="156" t="s">
        <v>204</v>
      </c>
      <c r="D17" s="111">
        <v>42.24</v>
      </c>
    </row>
    <row r="18" spans="1:4" ht="15.75" customHeight="1">
      <c r="A18" s="152"/>
      <c r="B18" s="155"/>
      <c r="C18" s="156" t="s">
        <v>205</v>
      </c>
      <c r="D18" s="111">
        <v>1000</v>
      </c>
    </row>
    <row r="19" spans="1:4" ht="15.75" customHeight="1">
      <c r="A19" s="152"/>
      <c r="B19" s="155"/>
      <c r="C19" s="156" t="s">
        <v>206</v>
      </c>
      <c r="D19" s="111"/>
    </row>
    <row r="20" spans="1:4" ht="15.75" customHeight="1">
      <c r="A20" s="152"/>
      <c r="B20" s="155"/>
      <c r="C20" s="156" t="s">
        <v>207</v>
      </c>
      <c r="D20" s="111"/>
    </row>
    <row r="21" spans="1:4" ht="15.75" customHeight="1">
      <c r="A21" s="152"/>
      <c r="B21" s="155"/>
      <c r="C21" s="156" t="s">
        <v>208</v>
      </c>
      <c r="D21" s="111"/>
    </row>
    <row r="22" spans="1:4" ht="15.75" customHeight="1">
      <c r="A22" s="152"/>
      <c r="B22" s="155"/>
      <c r="C22" s="156" t="s">
        <v>209</v>
      </c>
      <c r="D22" s="111"/>
    </row>
    <row r="23" spans="1:4" ht="15.75" customHeight="1">
      <c r="A23" s="152"/>
      <c r="B23" s="155"/>
      <c r="C23" s="156" t="s">
        <v>210</v>
      </c>
      <c r="D23" s="111"/>
    </row>
    <row r="24" spans="1:4" ht="15.75" customHeight="1">
      <c r="A24" s="152"/>
      <c r="B24" s="155"/>
      <c r="C24" s="156" t="s">
        <v>211</v>
      </c>
      <c r="D24" s="111"/>
    </row>
    <row r="25" spans="1:4" ht="15.75" customHeight="1">
      <c r="A25" s="152"/>
      <c r="B25" s="155"/>
      <c r="C25" s="156" t="s">
        <v>212</v>
      </c>
      <c r="D25" s="111"/>
    </row>
    <row r="26" spans="1:4" ht="15.75" customHeight="1">
      <c r="A26" s="152"/>
      <c r="B26" s="155"/>
      <c r="C26" s="156" t="s">
        <v>213</v>
      </c>
      <c r="D26" s="111"/>
    </row>
    <row r="27" spans="1:4" ht="15.75" customHeight="1">
      <c r="A27" s="152"/>
      <c r="B27" s="155"/>
      <c r="C27" s="156" t="s">
        <v>214</v>
      </c>
      <c r="D27" s="111"/>
    </row>
    <row r="28" spans="1:4" ht="15.75" customHeight="1">
      <c r="A28" s="152"/>
      <c r="B28" s="155"/>
      <c r="C28" s="156" t="s">
        <v>215</v>
      </c>
      <c r="D28" s="111"/>
    </row>
    <row r="29" spans="1:4" ht="15.75" customHeight="1">
      <c r="A29" s="152"/>
      <c r="B29" s="155"/>
      <c r="C29" s="156" t="s">
        <v>216</v>
      </c>
      <c r="D29" s="111"/>
    </row>
    <row r="30" spans="1:4" ht="15.75" customHeight="1">
      <c r="A30" s="152"/>
      <c r="B30" s="155"/>
      <c r="C30" s="156" t="s">
        <v>217</v>
      </c>
      <c r="D30" s="111"/>
    </row>
    <row r="31" spans="1:4" ht="15.75" customHeight="1">
      <c r="A31" s="157"/>
      <c r="B31" s="155"/>
      <c r="C31" s="104"/>
      <c r="D31" s="111"/>
    </row>
    <row r="32" spans="1:4" ht="15.75" customHeight="1">
      <c r="A32" s="150" t="s">
        <v>218</v>
      </c>
      <c r="B32" s="110">
        <f>SUM(B6:B31)</f>
        <v>6509.81</v>
      </c>
      <c r="C32" s="150" t="s">
        <v>219</v>
      </c>
      <c r="D32" s="158">
        <v>7131.18</v>
      </c>
    </row>
    <row r="33" spans="1:4" ht="15.75" customHeight="1">
      <c r="A33" s="157" t="s">
        <v>220</v>
      </c>
      <c r="B33" s="155"/>
      <c r="C33" s="159" t="s">
        <v>221</v>
      </c>
      <c r="D33" s="158"/>
    </row>
    <row r="34" spans="1:4" ht="15.75" customHeight="1">
      <c r="A34" s="150" t="s">
        <v>222</v>
      </c>
      <c r="B34" s="160">
        <v>621.37</v>
      </c>
      <c r="C34" s="159"/>
      <c r="D34" s="158"/>
    </row>
    <row r="35" spans="1:4" ht="15.75" customHeight="1">
      <c r="A35" s="161" t="s">
        <v>44</v>
      </c>
      <c r="B35" s="162">
        <f>B32+B33+B34</f>
        <v>7131.18</v>
      </c>
      <c r="C35" s="161" t="s">
        <v>223</v>
      </c>
      <c r="D35" s="163">
        <f>D32+D33</f>
        <v>7131.18</v>
      </c>
    </row>
    <row r="36" ht="24" customHeight="1">
      <c r="A36" s="164" t="s">
        <v>224</v>
      </c>
    </row>
    <row r="37" spans="1:6" ht="24" customHeight="1">
      <c r="A37" s="165" t="s">
        <v>225</v>
      </c>
      <c r="B37" s="166"/>
      <c r="C37" s="166"/>
      <c r="D37" s="166"/>
      <c r="E37" s="166"/>
      <c r="F37" s="166"/>
    </row>
    <row r="38" ht="24" customHeight="1">
      <c r="A38" s="167" t="s">
        <v>226</v>
      </c>
    </row>
    <row r="39" spans="1:5" ht="24.75" customHeight="1">
      <c r="A39" s="168"/>
      <c r="B39" s="169"/>
      <c r="C39" s="169"/>
      <c r="D39" s="169"/>
      <c r="E39" s="169"/>
    </row>
    <row r="50" ht="11.25">
      <c r="F50" s="94"/>
    </row>
  </sheetData>
  <sheetProtection/>
  <mergeCells count="5">
    <mergeCell ref="A2:D2"/>
    <mergeCell ref="A4:B4"/>
    <mergeCell ref="C4:D4"/>
    <mergeCell ref="A37:F37"/>
    <mergeCell ref="A39:E39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张继中</cp:lastModifiedBy>
  <cp:lastPrinted>2017-01-17T00:46:33Z</cp:lastPrinted>
  <dcterms:created xsi:type="dcterms:W3CDTF">2010-11-30T02:24:49Z</dcterms:created>
  <dcterms:modified xsi:type="dcterms:W3CDTF">2023-05-05T02:58:50Z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F79BB18D11D6405B964D3D8CC0A261C4_13</vt:lpwstr>
  </property>
  <property fmtid="{D5CDD505-2E9C-101B-9397-08002B2CF9AE}" pid="5" name="KSOReadingLayo">
    <vt:bool>false</vt:bool>
  </property>
</Properties>
</file>