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12" firstSheet="4" activeTab="12"/>
  </bookViews>
  <sheets>
    <sheet name="pRMHC4" sheetId="24" state="hidden" r:id="rId1"/>
    <sheet name="fa1vql" sheetId="23" state="hidden" r:id="rId2"/>
    <sheet name="1.财政拨款收支总表" sheetId="34" r:id="rId3"/>
    <sheet name="2.财政拨款支出表" sheetId="16" r:id="rId4"/>
    <sheet name="3.基本支出经济分类表" sheetId="25" r:id="rId5"/>
    <sheet name="4.三公经费支出表" sheetId="18" r:id="rId6"/>
    <sheet name="5.基金预算支出表" sheetId="20" r:id="rId7"/>
    <sheet name="snid7y" sheetId="22" state="hidden" r:id="rId8"/>
    <sheet name="6.部门收支总表" sheetId="33" r:id="rId9"/>
    <sheet name="7.部门收入总表" sheetId="31" r:id="rId10"/>
    <sheet name="8.部门支出总表" sheetId="32" r:id="rId11"/>
    <sheet name="9政府采购预算表" sheetId="35" r:id="rId12"/>
    <sheet name="10.部门整体绩效目标表" sheetId="36" r:id="rId13"/>
    <sheet name="11.项目绩效目标表" sheetId="37" r:id="rId14"/>
  </sheets>
  <calcPr calcId="144525"/>
</workbook>
</file>

<file path=xl/comments1.xml><?xml version="1.0" encoding="utf-8"?>
<comments xmlns="http://schemas.openxmlformats.org/spreadsheetml/2006/main">
  <authors>
    <author>张道红</author>
  </authors>
  <commentList>
    <comment ref="A2" authorId="0">
      <text>
        <r>
          <rPr>
            <b/>
            <sz val="9"/>
            <rFont val="宋体"/>
            <charset val="134"/>
          </rPr>
          <t>张道红</t>
        </r>
        <r>
          <rPr>
            <b/>
            <sz val="9"/>
            <rFont val="Tahoma"/>
            <charset val="134"/>
          </rPr>
          <t>:</t>
        </r>
        <r>
          <rPr>
            <sz val="9"/>
            <rFont val="Tahoma"/>
            <charset val="134"/>
          </rPr>
          <t xml:space="preserve">
</t>
        </r>
        <r>
          <rPr>
            <sz val="9"/>
            <rFont val="宋体"/>
            <charset val="134"/>
          </rPr>
          <t>本表可从部门预算系统里面取数后填列</t>
        </r>
      </text>
    </comment>
    <comment ref="B8" authorId="0">
      <text>
        <r>
          <rPr>
            <b/>
            <sz val="9"/>
            <rFont val="宋体"/>
            <charset val="134"/>
          </rPr>
          <t>张道红</t>
        </r>
        <r>
          <rPr>
            <b/>
            <sz val="9"/>
            <rFont val="Tahoma"/>
            <charset val="134"/>
          </rPr>
          <t>:</t>
        </r>
        <r>
          <rPr>
            <sz val="9"/>
            <rFont val="Tahoma"/>
            <charset val="134"/>
          </rPr>
          <t xml:space="preserve">
</t>
        </r>
        <r>
          <rPr>
            <sz val="9"/>
            <rFont val="宋体"/>
            <charset val="134"/>
          </rPr>
          <t>可直接从部门预算系统里面取数，收舍到万元后填列。</t>
        </r>
      </text>
    </comment>
    <comment ref="B32" authorId="0">
      <text>
        <r>
          <rPr>
            <b/>
            <sz val="9"/>
            <rFont val="宋体"/>
            <charset val="134"/>
          </rPr>
          <t>张道红</t>
        </r>
        <r>
          <rPr>
            <b/>
            <sz val="9"/>
            <rFont val="Tahoma"/>
            <charset val="134"/>
          </rPr>
          <t>:</t>
        </r>
        <r>
          <rPr>
            <sz val="9"/>
            <rFont val="Tahoma"/>
            <charset val="134"/>
          </rPr>
          <t xml:space="preserve">
</t>
        </r>
        <r>
          <rPr>
            <sz val="9"/>
            <rFont val="宋体"/>
            <charset val="134"/>
          </rPr>
          <t>反映预算拨款结余表的拨出和暂付数</t>
        </r>
      </text>
    </comment>
  </commentList>
</comments>
</file>

<file path=xl/comments2.xml><?xml version="1.0" encoding="utf-8"?>
<comments xmlns="http://schemas.openxmlformats.org/spreadsheetml/2006/main">
  <authors>
    <author>张道红</author>
  </authors>
  <commentList>
    <comment ref="A2" authorId="0">
      <text>
        <r>
          <rPr>
            <b/>
            <sz val="9"/>
            <rFont val="宋体"/>
            <charset val="134"/>
          </rPr>
          <t>张道红</t>
        </r>
        <r>
          <rPr>
            <b/>
            <sz val="9"/>
            <rFont val="Tahoma"/>
            <charset val="134"/>
          </rPr>
          <t>:</t>
        </r>
        <r>
          <rPr>
            <sz val="9"/>
            <rFont val="Tahoma"/>
            <charset val="134"/>
          </rPr>
          <t xml:space="preserve">
</t>
        </r>
        <r>
          <rPr>
            <sz val="9"/>
            <rFont val="宋体"/>
            <charset val="134"/>
          </rPr>
          <t>本表可从部门预算系统里面取数填列</t>
        </r>
      </text>
    </comment>
    <comment ref="C6" authorId="0">
      <text>
        <r>
          <rPr>
            <b/>
            <sz val="9"/>
            <rFont val="宋体"/>
            <charset val="134"/>
          </rPr>
          <t>张道红</t>
        </r>
        <r>
          <rPr>
            <b/>
            <sz val="9"/>
            <rFont val="Tahoma"/>
            <charset val="134"/>
          </rPr>
          <t>:</t>
        </r>
        <r>
          <rPr>
            <sz val="9"/>
            <rFont val="Tahoma"/>
            <charset val="134"/>
          </rPr>
          <t xml:space="preserve">
</t>
        </r>
        <r>
          <rPr>
            <sz val="9"/>
            <rFont val="宋体"/>
            <charset val="134"/>
          </rPr>
          <t>此后三列数据从部门预算系统里面直接取数，收舍到万元后填列。</t>
        </r>
      </text>
    </comment>
  </commentList>
</comments>
</file>

<file path=xl/comments3.xml><?xml version="1.0" encoding="utf-8"?>
<comments xmlns="http://schemas.openxmlformats.org/spreadsheetml/2006/main">
  <authors>
    <author>张道红</author>
  </authors>
  <commentList>
    <comment ref="A2" authorId="0">
      <text>
        <r>
          <rPr>
            <b/>
            <sz val="9"/>
            <rFont val="宋体"/>
            <charset val="134"/>
          </rPr>
          <t>张道红</t>
        </r>
        <r>
          <rPr>
            <b/>
            <sz val="9"/>
            <rFont val="Tahoma"/>
            <charset val="134"/>
          </rPr>
          <t>:</t>
        </r>
        <r>
          <rPr>
            <sz val="9"/>
            <rFont val="Tahoma"/>
            <charset val="134"/>
          </rPr>
          <t xml:space="preserve">
</t>
        </r>
        <r>
          <rPr>
            <sz val="9"/>
            <rFont val="宋体"/>
            <charset val="134"/>
          </rPr>
          <t>本表可从部门预算系统里面取数填列</t>
        </r>
      </text>
    </comment>
    <comment ref="D5" authorId="0">
      <text>
        <r>
          <rPr>
            <b/>
            <sz val="9"/>
            <rFont val="宋体"/>
            <charset val="134"/>
          </rPr>
          <t>张道红</t>
        </r>
        <r>
          <rPr>
            <b/>
            <sz val="9"/>
            <rFont val="Tahoma"/>
            <charset val="134"/>
          </rPr>
          <t>:</t>
        </r>
        <r>
          <rPr>
            <sz val="9"/>
            <rFont val="Tahoma"/>
            <charset val="134"/>
          </rPr>
          <t xml:space="preserve">
</t>
        </r>
        <r>
          <rPr>
            <sz val="9"/>
            <rFont val="宋体"/>
            <charset val="134"/>
          </rPr>
          <t>本表从部门预算管理系统里面直接取数，收舍到万元后填列。</t>
        </r>
      </text>
    </comment>
  </commentList>
</comments>
</file>

<file path=xl/comments4.xml><?xml version="1.0" encoding="utf-8"?>
<comments xmlns="http://schemas.openxmlformats.org/spreadsheetml/2006/main">
  <authors>
    <author>张道红</author>
  </authors>
  <commentList>
    <comment ref="B32" authorId="0">
      <text>
        <r>
          <rPr>
            <b/>
            <sz val="9"/>
            <rFont val="宋体"/>
            <charset val="134"/>
          </rPr>
          <t>张道红</t>
        </r>
        <r>
          <rPr>
            <b/>
            <sz val="9"/>
            <rFont val="Tahoma"/>
            <charset val="134"/>
          </rPr>
          <t>:</t>
        </r>
        <r>
          <rPr>
            <sz val="9"/>
            <rFont val="Tahoma"/>
            <charset val="134"/>
          </rPr>
          <t xml:space="preserve">
</t>
        </r>
        <r>
          <rPr>
            <sz val="9"/>
            <rFont val="宋体"/>
            <charset val="134"/>
          </rPr>
          <t>预算拨款结余表的拨出和暂付数必须填列。</t>
        </r>
      </text>
    </comment>
    <comment ref="B33" authorId="0">
      <text>
        <r>
          <rPr>
            <b/>
            <sz val="9"/>
            <rFont val="宋体"/>
            <charset val="134"/>
          </rPr>
          <t>张道红</t>
        </r>
        <r>
          <rPr>
            <b/>
            <sz val="9"/>
            <rFont val="Tahoma"/>
            <charset val="134"/>
          </rPr>
          <t>:</t>
        </r>
        <r>
          <rPr>
            <sz val="9"/>
            <rFont val="Tahoma"/>
            <charset val="134"/>
          </rPr>
          <t xml:space="preserve">
</t>
        </r>
        <r>
          <rPr>
            <sz val="9"/>
            <rFont val="宋体"/>
            <charset val="134"/>
          </rPr>
          <t>反映预算拨款结余表的拨出和暂付数</t>
        </r>
      </text>
    </comment>
  </commentList>
</comments>
</file>

<file path=xl/comments5.xml><?xml version="1.0" encoding="utf-8"?>
<comments xmlns="http://schemas.openxmlformats.org/spreadsheetml/2006/main">
  <authors>
    <author>张道红</author>
  </authors>
  <commentList>
    <comment ref="D9" authorId="0">
      <text>
        <r>
          <rPr>
            <b/>
            <sz val="9"/>
            <rFont val="宋体"/>
            <charset val="134"/>
          </rPr>
          <t>张道红</t>
        </r>
        <r>
          <rPr>
            <b/>
            <sz val="9"/>
            <rFont val="Tahoma"/>
            <charset val="134"/>
          </rPr>
          <t>:</t>
        </r>
        <r>
          <rPr>
            <sz val="9"/>
            <rFont val="Tahoma"/>
            <charset val="134"/>
          </rPr>
          <t xml:space="preserve">
</t>
        </r>
        <r>
          <rPr>
            <sz val="9"/>
            <rFont val="宋体"/>
            <charset val="134"/>
          </rPr>
          <t>与收入支出总表的上年结转和结余数据相对应</t>
        </r>
      </text>
    </comment>
    <comment ref="E9" authorId="0">
      <text>
        <r>
          <rPr>
            <b/>
            <sz val="9"/>
            <rFont val="宋体"/>
            <charset val="134"/>
          </rPr>
          <t>张道红</t>
        </r>
        <r>
          <rPr>
            <b/>
            <sz val="9"/>
            <rFont val="Tahoma"/>
            <charset val="134"/>
          </rPr>
          <t>:</t>
        </r>
        <r>
          <rPr>
            <sz val="9"/>
            <rFont val="Tahoma"/>
            <charset val="134"/>
          </rPr>
          <t xml:space="preserve">
</t>
        </r>
        <r>
          <rPr>
            <sz val="9"/>
            <rFont val="宋体"/>
            <charset val="134"/>
          </rPr>
          <t>本列数据可根据财政拨款支出表填列。</t>
        </r>
      </text>
    </comment>
  </commentList>
</comments>
</file>

<file path=xl/comments6.xml><?xml version="1.0" encoding="utf-8"?>
<comments xmlns="http://schemas.openxmlformats.org/spreadsheetml/2006/main">
  <authors>
    <author>张道红</author>
  </authors>
  <commentList>
    <comment ref="C9" authorId="0">
      <text>
        <r>
          <rPr>
            <b/>
            <sz val="9"/>
            <rFont val="宋体"/>
            <charset val="134"/>
          </rPr>
          <t>张道红</t>
        </r>
        <r>
          <rPr>
            <b/>
            <sz val="9"/>
            <rFont val="Tahoma"/>
            <charset val="134"/>
          </rPr>
          <t>:</t>
        </r>
        <r>
          <rPr>
            <sz val="9"/>
            <rFont val="Tahoma"/>
            <charset val="134"/>
          </rPr>
          <t xml:space="preserve">
</t>
        </r>
        <r>
          <rPr>
            <sz val="9"/>
            <rFont val="宋体"/>
            <charset val="134"/>
          </rPr>
          <t>此后三列数据从部门预算系统里面直接取数，收舍到万元后填列。</t>
        </r>
      </text>
    </comment>
  </commentList>
</comments>
</file>

<file path=xl/sharedStrings.xml><?xml version="1.0" encoding="utf-8"?>
<sst xmlns="http://schemas.openxmlformats.org/spreadsheetml/2006/main" count="623" uniqueCount="371">
  <si>
    <t>表一：</t>
  </si>
  <si>
    <r>
      <rPr>
        <b/>
        <sz val="20"/>
        <rFont val="方正黑体_GBK"/>
        <charset val="134"/>
      </rPr>
      <t>城口县</t>
    </r>
    <r>
      <rPr>
        <b/>
        <u/>
        <sz val="20"/>
        <rFont val="方正黑体_GBK"/>
        <charset val="134"/>
      </rPr>
      <t xml:space="preserve">       水利局       </t>
    </r>
    <r>
      <rPr>
        <b/>
        <sz val="20"/>
        <rFont val="方正黑体_GBK"/>
        <charset val="134"/>
      </rPr>
      <t>2022年财政拨款收入支出总表</t>
    </r>
  </si>
  <si>
    <t>单位：万元</t>
  </si>
  <si>
    <t>收     入</t>
  </si>
  <si>
    <t>支     出</t>
  </si>
  <si>
    <t>项    目</t>
  </si>
  <si>
    <t>2022年预算数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</si>
  <si>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</si>
  <si>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</si>
  <si>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</si>
  <si>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</si>
  <si>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</si>
  <si>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</si>
  <si>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</si>
  <si>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</si>
  <si>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</si>
  <si>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</si>
  <si>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</si>
  <si>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</si>
  <si>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</si>
  <si>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</si>
  <si>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</si>
  <si>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</si>
  <si>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</si>
  <si>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</si>
  <si>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</si>
  <si>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</si>
  <si>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</si>
  <si>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</si>
  <si>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</si>
  <si>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</si>
  <si>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</si>
  <si>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</si>
  <si>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</si>
  <si>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</si>
  <si>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</si>
  <si>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</si>
  <si>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</si>
  <si>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</si>
  <si>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</si>
  <si>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</si>
  <si>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</si>
  <si>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</si>
  <si>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</si>
  <si>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</si>
  <si>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</si>
  <si>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</si>
  <si>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</si>
  <si>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rPr>
        <b/>
        <sz val="20"/>
        <rFont val="方正黑体_GBK"/>
        <charset val="134"/>
      </rPr>
      <t>城口县</t>
    </r>
    <r>
      <rPr>
        <b/>
        <u/>
        <sz val="18"/>
        <rFont val="方正黑体_GBK"/>
        <charset val="134"/>
      </rPr>
      <t>水利局</t>
    </r>
    <r>
      <rPr>
        <b/>
        <sz val="18"/>
        <rFont val="方正黑体_GBK"/>
        <charset val="134"/>
      </rPr>
      <t>2022年一般公共预算财政拨款支出预算表
（按功能科目分）</t>
    </r>
  </si>
  <si>
    <t>科目编码</t>
  </si>
  <si>
    <t>功能科目名称</t>
  </si>
  <si>
    <t>合计</t>
  </si>
  <si>
    <t>基本支出</t>
  </si>
  <si>
    <t>项目支出</t>
  </si>
  <si>
    <t>201</t>
  </si>
  <si>
    <t>一般公共服务支出</t>
  </si>
  <si>
    <t>20136</t>
  </si>
  <si>
    <t>其他共产党事务支出</t>
  </si>
  <si>
    <t>2013699</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</si>
  <si>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</si>
  <si>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</si>
  <si>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</si>
  <si>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</si>
  <si>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</si>
  <si>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</si>
  <si>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</si>
  <si>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</si>
  <si>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</si>
  <si>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</si>
  <si>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</si>
  <si>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</si>
  <si>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</si>
  <si>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</si>
  <si>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</si>
  <si>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</si>
  <si>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2101199</t>
  </si>
  <si>
    <t>其他行政事业单位医疗支出</t>
  </si>
  <si>
    <t>213</t>
  </si>
  <si>
    <t>农林水支出</t>
  </si>
  <si>
    <t>21303</t>
  </si>
  <si>
    <t>水利</t>
  </si>
  <si>
    <t>2130301</t>
  </si>
  <si>
    <t>行政运行</t>
  </si>
  <si>
    <t>2130304</t>
  </si>
  <si>
    <t>水利行业业务管理</t>
  </si>
  <si>
    <t>2130305</t>
  </si>
  <si>
    <t>水利工程建设</t>
  </si>
  <si>
    <t>2130306</t>
  </si>
  <si>
    <t>水利工程运行与维护</t>
  </si>
  <si>
    <t>2130310</t>
  </si>
  <si>
    <t>水土保持</t>
  </si>
  <si>
    <t>2130312</t>
  </si>
  <si>
    <t>水质监测</t>
  </si>
  <si>
    <t>抗旱</t>
  </si>
  <si>
    <t>221</t>
  </si>
  <si>
    <t>住房保障支出</t>
  </si>
  <si>
    <t>22102</t>
  </si>
  <si>
    <t>住房改革支出</t>
  </si>
  <si>
    <t>2210201</t>
  </si>
  <si>
    <t>住房公积金</t>
  </si>
  <si>
    <t>表三：</t>
  </si>
  <si>
    <r>
      <rPr>
        <b/>
        <sz val="20"/>
        <rFont val="方正黑体_GBK"/>
        <charset val="134"/>
      </rPr>
      <t>城口县</t>
    </r>
    <r>
      <rPr>
        <b/>
        <u/>
        <sz val="18"/>
        <rFont val="方正黑体_GBK"/>
        <charset val="134"/>
      </rPr>
      <t>水利局</t>
    </r>
    <r>
      <rPr>
        <b/>
        <sz val="18"/>
        <rFont val="方正黑体_GBK"/>
        <charset val="134"/>
      </rPr>
      <t>2022年一般公共预算财政拨款基本支出预算表
（按支出经济分类分）</t>
    </r>
  </si>
  <si>
    <t>经济分类科目名称</t>
  </si>
  <si>
    <t>2022年基本支出</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</si>
  <si>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</si>
  <si>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</si>
  <si>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</si>
  <si>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</si>
  <si>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</si>
  <si>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</si>
  <si>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</si>
  <si>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</si>
  <si>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</si>
  <si>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</si>
  <si>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</si>
  <si>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</si>
  <si>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</si>
  <si>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</si>
  <si>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</si>
  <si>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</si>
  <si>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</si>
  <si>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</si>
  <si>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</si>
  <si>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</si>
  <si>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</si>
  <si>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</si>
  <si>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</si>
  <si>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</si>
  <si>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</si>
  <si>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</si>
  <si>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</si>
  <si>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</si>
  <si>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</si>
  <si>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</si>
  <si>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</si>
  <si>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</si>
  <si>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</si>
  <si>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</si>
  <si>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</si>
  <si>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</si>
  <si>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</si>
  <si>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</si>
  <si>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</si>
  <si>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</si>
  <si>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</si>
  <si>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</si>
  <si>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</si>
  <si>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</si>
  <si>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</si>
  <si>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</si>
  <si>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</si>
  <si>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</si>
  <si>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</si>
  <si>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</si>
  <si>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</si>
  <si>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</si>
  <si>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</si>
  <si>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</si>
  <si>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</si>
  <si>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</si>
  <si>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</si>
  <si>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</si>
  <si>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</si>
  <si>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</si>
  <si>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</si>
  <si>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</si>
  <si>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</si>
  <si>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</si>
  <si>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</si>
  <si>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</si>
  <si>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</si>
  <si>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</si>
  <si>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</si>
  <si>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</si>
  <si>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</si>
  <si>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</si>
  <si>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</si>
  <si>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</si>
  <si>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说明：此表不得填报退休费支出。</t>
  </si>
  <si>
    <t>表四：</t>
  </si>
  <si>
    <t>城口县水利局2022年一般公共预算“三公”经费支出表</t>
  </si>
  <si>
    <t>因公出国（境）费</t>
  </si>
  <si>
    <t>公务用车购置及运行费</t>
  </si>
  <si>
    <t>公务接待费</t>
  </si>
  <si>
    <t>公务用车购置费</t>
  </si>
  <si>
    <t>公务用车运行费</t>
  </si>
  <si>
    <t>表五：</t>
  </si>
  <si>
    <r>
      <rPr>
        <b/>
        <sz val="18"/>
        <rFont val="方正黑体_GBK"/>
        <charset val="134"/>
      </rPr>
      <t>城口县</t>
    </r>
    <r>
      <rPr>
        <b/>
        <u/>
        <sz val="18"/>
        <rFont val="方正黑体_GBK"/>
        <charset val="134"/>
      </rPr>
      <t>　 水利局　</t>
    </r>
    <r>
      <rPr>
        <b/>
        <sz val="18"/>
        <rFont val="方正黑体_GBK"/>
        <charset val="134"/>
      </rPr>
      <t>2022年政府性基金预算支出表</t>
    </r>
  </si>
  <si>
    <t>2022年政府性基金预算财政拨款支出</t>
  </si>
  <si>
    <r>
      <rPr>
        <sz val="11"/>
        <rFont val="宋体"/>
        <charset val="134"/>
      </rPr>
      <t>社会保障和就业支出</t>
    </r>
  </si>
  <si>
    <t>20822</t>
  </si>
  <si>
    <r>
      <rPr>
        <sz val="11"/>
        <rFont val="宋体"/>
        <charset val="134"/>
      </rPr>
      <t> 大中型水库移民后期扶持基金支出</t>
    </r>
  </si>
  <si>
    <t>2082201</t>
  </si>
  <si>
    <r>
      <rPr>
        <sz val="11"/>
        <rFont val="宋体"/>
        <charset val="134"/>
      </rPr>
      <t>  移民补助</t>
    </r>
  </si>
  <si>
    <t>2082202</t>
  </si>
  <si>
    <r>
      <rPr>
        <sz val="11"/>
        <rFont val="宋体"/>
        <charset val="134"/>
      </rPr>
      <t>  基础设施建设和经济发展</t>
    </r>
  </si>
  <si>
    <t>…………</t>
  </si>
  <si>
    <r>
      <rPr>
        <sz val="11"/>
        <rFont val="宋体"/>
        <charset val="134"/>
      </rPr>
      <t>农林水支出</t>
    </r>
  </si>
  <si>
    <t>21366</t>
  </si>
  <si>
    <r>
      <rPr>
        <sz val="11"/>
        <rFont val="宋体"/>
        <charset val="134"/>
      </rPr>
      <t> 大中型水库库区基金安排的支出</t>
    </r>
  </si>
  <si>
    <t>2136601</t>
  </si>
  <si>
    <t>230</t>
  </si>
  <si>
    <r>
      <rPr>
        <sz val="11"/>
        <rFont val="宋体"/>
        <charset val="134"/>
      </rPr>
      <t>转移性支出</t>
    </r>
  </si>
  <si>
    <t>23004</t>
  </si>
  <si>
    <r>
      <rPr>
        <sz val="11"/>
        <rFont val="宋体"/>
        <charset val="134"/>
      </rPr>
      <t> 政府性基金转移支付</t>
    </r>
  </si>
  <si>
    <t>2300406</t>
  </si>
  <si>
    <r>
      <rPr>
        <sz val="11"/>
        <rFont val="宋体"/>
        <charset val="134"/>
      </rPr>
      <t>  社会保障和就业</t>
    </r>
  </si>
  <si>
    <t>212</t>
  </si>
  <si>
    <t>城乡社区支出</t>
  </si>
  <si>
    <t>21211</t>
  </si>
  <si>
    <t>农业土地开发资金安排的支出</t>
  </si>
  <si>
    <t>备注：本单位无政府性基金收支，故此表无数据。</t>
  </si>
  <si>
    <t>表六：</t>
  </si>
  <si>
    <r>
      <rPr>
        <b/>
        <sz val="20"/>
        <rFont val="方正黑体_GBK"/>
        <charset val="134"/>
      </rPr>
      <t>城口县</t>
    </r>
    <r>
      <rPr>
        <b/>
        <u/>
        <sz val="20"/>
        <rFont val="方正黑体_GBK"/>
        <charset val="134"/>
      </rPr>
      <t xml:space="preserve">    水利局  </t>
    </r>
    <r>
      <rPr>
        <b/>
        <sz val="20"/>
        <rFont val="方正黑体_GBK"/>
        <charset val="134"/>
      </rPr>
      <t>2022部门收支总表</t>
    </r>
  </si>
  <si>
    <t>收入</t>
  </si>
  <si>
    <t>支出</t>
  </si>
  <si>
    <t>项目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</si>
  <si>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</si>
  <si>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</si>
  <si>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</si>
  <si>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</si>
  <si>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</si>
  <si>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</si>
  <si>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</si>
  <si>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</si>
  <si>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</si>
  <si>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</si>
  <si>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 xml:space="preserve"> </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</si>
  <si>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</si>
  <si>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</si>
  <si>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</si>
  <si>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</si>
  <si>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</si>
  <si>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</si>
  <si>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</si>
  <si>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</si>
  <si>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</si>
  <si>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</si>
  <si>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</si>
  <si>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</si>
  <si>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</si>
  <si>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</si>
  <si>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</si>
  <si>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</si>
  <si>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</si>
  <si>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</si>
  <si>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</si>
  <si>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</si>
  <si>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</si>
  <si>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</si>
  <si>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</si>
  <si>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</si>
  <si>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</si>
  <si>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</si>
  <si>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</si>
  <si>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</si>
  <si>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</si>
  <si>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</si>
  <si>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</si>
  <si>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</si>
  <si>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rPr>
        <b/>
        <sz val="20"/>
        <rFont val="方正黑体_GBK"/>
        <charset val="134"/>
      </rPr>
      <t>城口县</t>
    </r>
    <r>
      <rPr>
        <b/>
        <u/>
        <sz val="20"/>
        <rFont val="方正黑体_GBK"/>
        <charset val="134"/>
      </rPr>
      <t xml:space="preserve">      水利局     </t>
    </r>
    <r>
      <rPr>
        <b/>
        <sz val="20"/>
        <rFont val="方正黑体_GBK"/>
        <charset val="134"/>
      </rPr>
      <t>2022年收入总表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</si>
  <si>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</si>
  <si>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</si>
  <si>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</si>
  <si>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</si>
  <si>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</si>
  <si>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</si>
  <si>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</si>
  <si>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</si>
  <si>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</si>
  <si>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</si>
  <si>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</si>
  <si>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</si>
  <si>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</si>
  <si>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</si>
  <si>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大中型水库移民后期扶持基金支出</t>
  </si>
  <si>
    <t>移民补助</t>
  </si>
  <si>
    <t>基础设施建设和经济发展</t>
  </si>
  <si>
    <t>大中型水库库区基金安排的支出</t>
  </si>
  <si>
    <t>转移性支出</t>
  </si>
  <si>
    <t>政府性基金转移支付</t>
  </si>
  <si>
    <t>社会保障和就业</t>
  </si>
  <si>
    <t>表八：</t>
  </si>
  <si>
    <r>
      <rPr>
        <b/>
        <sz val="20"/>
        <rFont val="方正黑体_GBK"/>
        <charset val="134"/>
      </rPr>
      <t>城口县</t>
    </r>
    <r>
      <rPr>
        <b/>
        <u/>
        <sz val="20"/>
        <rFont val="方正黑体_GBK"/>
        <charset val="134"/>
      </rPr>
      <t xml:space="preserve">       水利局  </t>
    </r>
    <r>
      <rPr>
        <b/>
        <sz val="20"/>
        <rFont val="方正黑体_GBK"/>
        <charset val="134"/>
      </rPr>
      <t>2022年部门支出总表</t>
    </r>
  </si>
  <si>
    <t>上缴上级支出</t>
  </si>
  <si>
    <t>事业单位经营支出</t>
  </si>
  <si>
    <t>对下级单位补助支出</t>
  </si>
  <si>
    <t>经营支出</t>
  </si>
  <si>
    <t>对附属单位补助支出</t>
  </si>
  <si>
    <t> 大中型水库移民后期扶持基金支出</t>
  </si>
  <si>
    <t>  移民补助</t>
  </si>
  <si>
    <t>  基础设施建设和经济发展</t>
  </si>
  <si>
    <t> 政府性基金转移支付</t>
  </si>
  <si>
    <t>  社会保障和就业</t>
  </si>
  <si>
    <t>表九：</t>
  </si>
  <si>
    <t>城口县水利局政府采购预算明细表</t>
  </si>
  <si>
    <t>事业收入预算</t>
  </si>
  <si>
    <t>事业单位经营收入预算</t>
  </si>
  <si>
    <t>其他收入预算</t>
  </si>
  <si>
    <t>非教育收费收入预算</t>
  </si>
  <si>
    <t>教育收费收入预算</t>
  </si>
  <si>
    <t>货物类</t>
  </si>
  <si>
    <t>服务类</t>
  </si>
  <si>
    <t>工程类</t>
  </si>
  <si>
    <t>表十：</t>
  </si>
  <si>
    <t>2022年水利局预算整体绩效目标表</t>
  </si>
  <si>
    <t>部门（单位）名称</t>
  </si>
  <si>
    <t>城口县水利局</t>
  </si>
  <si>
    <t>支出预算总量</t>
  </si>
  <si>
    <t>其中：部门预算支出</t>
  </si>
  <si>
    <t>当年整体绩效目标</t>
  </si>
  <si>
    <t>1、保证人员经费和公用经费合理支出，确保单位办公正常运转，更好地服务人民大众；2、负责水资源保护工作。组织编制并实施水资源保护规划。3、指导农村饮水安全工程建设管理工作及农村水利改革创新和社会化服务体系建设；4、负责组织重大涉水违法事件的查处，协调水事纠纷等；5、负责水土流失调查、综合防治、监督管理、监测、预报，组织编制全县水土保持规划并监督实施，组织实施水土保持补偿费征收制度。6、发布水文水资源信息，情报预报和水资源公报。按规定组织开展水资源、水能资源调查评价和水资源承载能力监测预警工作；7、承担水情旱情监测预警工作，组织编制重要江河水库和重要水工程的防御洪水、抗御旱灾调度及应急水量调度方案。8、负责水利工程移民管理工作。</t>
  </si>
  <si>
    <t>绩效指标</t>
  </si>
  <si>
    <t>指标名称</t>
  </si>
  <si>
    <t>指标权重</t>
  </si>
  <si>
    <t>计量单位</t>
  </si>
  <si>
    <t>指标性质</t>
  </si>
  <si>
    <t>指标值</t>
  </si>
  <si>
    <t>公用经费控制率</t>
  </si>
  <si>
    <t>%</t>
  </si>
  <si>
    <t>≤110%</t>
  </si>
  <si>
    <t>一般性支出压减率</t>
  </si>
  <si>
    <t>≤0%</t>
  </si>
  <si>
    <t>三公经费变动率</t>
  </si>
  <si>
    <t>基本支出预算控制率</t>
  </si>
  <si>
    <t>≤150%</t>
  </si>
  <si>
    <t>预算执行序时进度</t>
  </si>
  <si>
    <t>≥月份/12</t>
  </si>
  <si>
    <t>表十一：</t>
  </si>
  <si>
    <t>城口县 水利局2022年项目绩效目标表</t>
  </si>
  <si>
    <t>项目单位</t>
  </si>
  <si>
    <t>项目名称</t>
  </si>
  <si>
    <t>河长办运行管理经费</t>
  </si>
  <si>
    <r>
      <rPr>
        <sz val="10"/>
        <color indexed="8"/>
        <rFont val="宋体"/>
        <charset val="134"/>
      </rPr>
      <t>资金</t>
    </r>
    <r>
      <rPr>
        <sz val="10"/>
        <color indexed="8"/>
        <rFont val="Times New Roman"/>
        <charset val="134"/>
      </rPr>
      <t xml:space="preserve">
 </t>
    </r>
    <r>
      <rPr>
        <sz val="10"/>
        <color indexed="8"/>
        <rFont val="宋体"/>
        <charset val="134"/>
      </rPr>
      <t>情况
（万元）</t>
    </r>
  </si>
  <si>
    <t>年度金额：</t>
  </si>
  <si>
    <t>其中：中央补助</t>
  </si>
  <si>
    <t xml:space="preserve">     市级资金</t>
  </si>
  <si>
    <t xml:space="preserve">     县级资金</t>
  </si>
  <si>
    <t xml:space="preserve">     其他资金</t>
  </si>
  <si>
    <t>项目概况</t>
  </si>
  <si>
    <t>科学做好新一轮“一河一策”编制工作；更新河长制公示牌158块以及河长制的宣传活动、培训等。</t>
  </si>
  <si>
    <t>设立依据</t>
  </si>
  <si>
    <t>重庆市河长制条例</t>
  </si>
  <si>
    <t>年度绩效目标</t>
  </si>
  <si>
    <t xml:space="preserve">更新河长制公示牌158块、以及河长制的宣传活动、培训等。
</t>
  </si>
  <si>
    <t>一级指标</t>
  </si>
  <si>
    <t>二级指标</t>
  </si>
  <si>
    <t>三级指标</t>
  </si>
  <si>
    <t>指标单位</t>
  </si>
  <si>
    <t>分值</t>
  </si>
  <si>
    <t>产出指标</t>
  </si>
  <si>
    <t>数量指标</t>
  </si>
  <si>
    <t>更新河长制公示牌</t>
  </si>
  <si>
    <t>158</t>
  </si>
  <si>
    <t>块</t>
  </si>
  <si>
    <t>指标2：</t>
  </si>
  <si>
    <t>……</t>
  </si>
  <si>
    <t>质量指标</t>
  </si>
  <si>
    <t>指标1：</t>
  </si>
  <si>
    <t>时效指标</t>
  </si>
  <si>
    <t>成本指标</t>
  </si>
  <si>
    <t>效益指标</t>
  </si>
  <si>
    <t>经济效益
指标</t>
  </si>
  <si>
    <t>社会效益
指标</t>
  </si>
  <si>
    <t>生态效益
指标</t>
  </si>
  <si>
    <t>强化岸线保护，推进河湖生态保护</t>
  </si>
  <si>
    <t>11</t>
  </si>
  <si>
    <t>km</t>
  </si>
  <si>
    <t>可持续影响指标</t>
  </si>
  <si>
    <t>满意度
指标</t>
  </si>
  <si>
    <t>群众满意度</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</si>
</sst>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 "/>
    <numFmt numFmtId="178" formatCode="000"/>
    <numFmt numFmtId="179" formatCode="#,##0.00_);\(#,##0.00\)"/>
    <numFmt numFmtId="180" formatCode="00"/>
    <numFmt numFmtId="181" formatCode=";;"/>
  </numFmts>
  <fonts count="61">
    <font>
      <sz val="9"/>
      <name val="宋体"/>
      <charset val="134"/>
    </font>
    <font>
      <sz val="14"/>
      <name val="方正黑体简体"/>
      <charset val="134"/>
    </font>
    <font>
      <sz val="18"/>
      <color rgb="FF000000"/>
      <name val="方正小标宋_GBK"/>
      <charset val="134"/>
    </font>
    <font>
      <sz val="10"/>
      <name val="宋体"/>
      <charset val="134"/>
    </font>
    <font>
      <sz val="10"/>
      <color rgb="FF000000"/>
      <name val="宋体"/>
      <charset val="134"/>
    </font>
    <font>
      <sz val="10"/>
      <color rgb="FF000000"/>
      <name val="Times New Roman"/>
      <charset val="134"/>
    </font>
    <font>
      <sz val="10"/>
      <color rgb="FF000000"/>
      <name val="等线"/>
      <charset val="134"/>
    </font>
    <font>
      <sz val="9"/>
      <color theme="1"/>
      <name val="宋体"/>
      <charset val="134"/>
      <scheme val="minor"/>
    </font>
    <font>
      <sz val="11"/>
      <color rgb="FF000000"/>
      <name val="等线"/>
      <charset val="134"/>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2"/>
      <color theme="1"/>
      <name val="宋体"/>
      <charset val="134"/>
      <scheme val="minor"/>
    </font>
    <font>
      <sz val="12"/>
      <color indexed="8"/>
      <name val="宋体"/>
      <charset val="134"/>
    </font>
    <font>
      <sz val="9"/>
      <color indexed="8"/>
      <name val="SimSun"/>
      <charset val="134"/>
    </font>
    <font>
      <sz val="11"/>
      <color theme="1"/>
      <name val="宋体"/>
      <charset val="134"/>
      <scheme val="minor"/>
    </font>
    <font>
      <b/>
      <sz val="15"/>
      <color indexed="8"/>
      <name val="SimSun"/>
      <charset val="134"/>
    </font>
    <font>
      <b/>
      <sz val="14"/>
      <color indexed="8"/>
      <name val="SimSun"/>
      <charset val="134"/>
    </font>
    <font>
      <b/>
      <sz val="12"/>
      <name val="宋体"/>
      <charset val="134"/>
    </font>
    <font>
      <sz val="14"/>
      <name val="宋体"/>
      <charset val="134"/>
    </font>
    <font>
      <b/>
      <sz val="20"/>
      <name val="方正黑体_GBK"/>
      <charset val="134"/>
    </font>
    <font>
      <b/>
      <sz val="11"/>
      <name val="宋体"/>
      <charset val="134"/>
    </font>
    <font>
      <sz val="14"/>
      <name val="方正黑体_GBK"/>
      <charset val="134"/>
    </font>
    <font>
      <sz val="14"/>
      <name val="仿宋_GB2312"/>
      <charset val="134"/>
    </font>
    <font>
      <b/>
      <sz val="18"/>
      <name val="方正黑体_GBK"/>
      <charset val="134"/>
    </font>
    <font>
      <sz val="12"/>
      <name val="黑体"/>
      <charset val="134"/>
    </font>
    <font>
      <sz val="14"/>
      <name val="黑体"/>
      <charset val="134"/>
    </font>
    <font>
      <sz val="9"/>
      <name val="方正黑体简体"/>
      <charset val="134"/>
    </font>
    <font>
      <sz val="12"/>
      <name val="楷体_GB2312"/>
      <charset val="134"/>
    </font>
    <font>
      <sz val="11"/>
      <color rgb="FFFF0000"/>
      <name val="宋体"/>
      <charset val="134"/>
    </font>
    <font>
      <sz val="9"/>
      <name val="方正黑体_GBK"/>
      <charset val="134"/>
    </font>
    <font>
      <b/>
      <sz val="15"/>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indexed="8"/>
      <name val="宋体"/>
      <charset val="134"/>
    </font>
    <font>
      <sz val="10"/>
      <color indexed="8"/>
      <name val="Times New Roman"/>
      <charset val="134"/>
    </font>
    <font>
      <b/>
      <u/>
      <sz val="20"/>
      <name val="方正黑体_GBK"/>
      <charset val="134"/>
    </font>
    <font>
      <b/>
      <u/>
      <sz val="18"/>
      <name val="方正黑体_GBK"/>
      <charset val="134"/>
    </font>
    <font>
      <sz val="9"/>
      <name val="宋体"/>
      <charset val="134"/>
    </font>
    <font>
      <b/>
      <sz val="9"/>
      <name val="宋体"/>
      <charset val="134"/>
    </font>
    <font>
      <sz val="9"/>
      <name val="Tahoma"/>
      <charset val="134"/>
    </font>
    <font>
      <b/>
      <sz val="9"/>
      <name val="Tahoma"/>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49">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rgb="FFC0C0C0"/>
      </left>
      <right style="thin">
        <color rgb="FFC0C0C0"/>
      </right>
      <top style="thin">
        <color rgb="FFC0C0C0"/>
      </top>
      <bottom style="thin">
        <color rgb="FFC0C0C0"/>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rgb="FFC2C3C4"/>
      </left>
      <right/>
      <top style="thin">
        <color rgb="FFC2C3C4"/>
      </top>
      <bottom style="thin">
        <color rgb="FFC2C3C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18" fillId="0" borderId="0" applyFont="0" applyFill="0" applyBorder="0" applyAlignment="0" applyProtection="0">
      <alignment vertical="center"/>
    </xf>
    <xf numFmtId="0" fontId="39" fillId="15" borderId="0" applyNumberFormat="0" applyBorder="0" applyAlignment="0" applyProtection="0">
      <alignment vertical="center"/>
    </xf>
    <xf numFmtId="0" fontId="44" fillId="12" borderId="4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39" fillId="5" borderId="0" applyNumberFormat="0" applyBorder="0" applyAlignment="0" applyProtection="0">
      <alignment vertical="center"/>
    </xf>
    <xf numFmtId="0" fontId="41" fillId="6" borderId="0" applyNumberFormat="0" applyBorder="0" applyAlignment="0" applyProtection="0">
      <alignment vertical="center"/>
    </xf>
    <xf numFmtId="43" fontId="18" fillId="0" borderId="0" applyFont="0" applyFill="0" applyBorder="0" applyAlignment="0" applyProtection="0">
      <alignment vertical="center"/>
    </xf>
    <xf numFmtId="0" fontId="42" fillId="11" borderId="0" applyNumberFormat="0" applyBorder="0" applyAlignment="0" applyProtection="0">
      <alignment vertical="center"/>
    </xf>
    <xf numFmtId="0" fontId="36" fillId="0" borderId="0" applyNumberFormat="0" applyFill="0" applyBorder="0" applyAlignment="0" applyProtection="0">
      <alignment vertical="center"/>
    </xf>
    <xf numFmtId="9" fontId="18" fillId="0" borderId="0" applyFont="0" applyFill="0" applyBorder="0" applyAlignment="0" applyProtection="0">
      <alignment vertical="center"/>
    </xf>
    <xf numFmtId="0" fontId="47" fillId="0" borderId="0" applyNumberFormat="0" applyFill="0" applyBorder="0" applyAlignment="0" applyProtection="0">
      <alignment vertical="center"/>
    </xf>
    <xf numFmtId="0" fontId="18" fillId="3" borderId="42" applyNumberFormat="0" applyFont="0" applyAlignment="0" applyProtection="0">
      <alignment vertical="center"/>
    </xf>
    <xf numFmtId="0" fontId="42" fillId="17"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41" applyNumberFormat="0" applyFill="0" applyAlignment="0" applyProtection="0">
      <alignment vertical="center"/>
    </xf>
    <xf numFmtId="0" fontId="37" fillId="0" borderId="41" applyNumberFormat="0" applyFill="0" applyAlignment="0" applyProtection="0">
      <alignment vertical="center"/>
    </xf>
    <xf numFmtId="0" fontId="42" fillId="10" borderId="0" applyNumberFormat="0" applyBorder="0" applyAlignment="0" applyProtection="0">
      <alignment vertical="center"/>
    </xf>
    <xf numFmtId="0" fontId="40" fillId="0" borderId="46" applyNumberFormat="0" applyFill="0" applyAlignment="0" applyProtection="0">
      <alignment vertical="center"/>
    </xf>
    <xf numFmtId="0" fontId="42" fillId="9" borderId="0" applyNumberFormat="0" applyBorder="0" applyAlignment="0" applyProtection="0">
      <alignment vertical="center"/>
    </xf>
    <xf numFmtId="0" fontId="50" fillId="24" borderId="47" applyNumberFormat="0" applyAlignment="0" applyProtection="0">
      <alignment vertical="center"/>
    </xf>
    <xf numFmtId="0" fontId="51" fillId="24" borderId="43" applyNumberFormat="0" applyAlignment="0" applyProtection="0">
      <alignment vertical="center"/>
    </xf>
    <xf numFmtId="0" fontId="52" fillId="33" borderId="48" applyNumberFormat="0" applyAlignment="0" applyProtection="0">
      <alignment vertical="center"/>
    </xf>
    <xf numFmtId="0" fontId="39" fillId="14" borderId="0" applyNumberFormat="0" applyBorder="0" applyAlignment="0" applyProtection="0">
      <alignment vertical="center"/>
    </xf>
    <xf numFmtId="0" fontId="42" fillId="23" borderId="0" applyNumberFormat="0" applyBorder="0" applyAlignment="0" applyProtection="0">
      <alignment vertical="center"/>
    </xf>
    <xf numFmtId="0" fontId="48" fillId="0" borderId="44" applyNumberFormat="0" applyFill="0" applyAlignment="0" applyProtection="0">
      <alignment vertical="center"/>
    </xf>
    <xf numFmtId="0" fontId="49" fillId="0" borderId="45" applyNumberFormat="0" applyFill="0" applyAlignment="0" applyProtection="0">
      <alignment vertical="center"/>
    </xf>
    <xf numFmtId="0" fontId="45" fillId="13" borderId="0" applyNumberFormat="0" applyBorder="0" applyAlignment="0" applyProtection="0">
      <alignment vertical="center"/>
    </xf>
    <xf numFmtId="0" fontId="43" fillId="8" borderId="0" applyNumberFormat="0" applyBorder="0" applyAlignment="0" applyProtection="0">
      <alignment vertical="center"/>
    </xf>
    <xf numFmtId="0" fontId="39" fillId="28" borderId="0" applyNumberFormat="0" applyBorder="0" applyAlignment="0" applyProtection="0">
      <alignment vertical="center"/>
    </xf>
    <xf numFmtId="0" fontId="42" fillId="22" borderId="0" applyNumberFormat="0" applyBorder="0" applyAlignment="0" applyProtection="0">
      <alignment vertical="center"/>
    </xf>
    <xf numFmtId="0" fontId="39" fillId="27" borderId="0" applyNumberFormat="0" applyBorder="0" applyAlignment="0" applyProtection="0">
      <alignment vertical="center"/>
    </xf>
    <xf numFmtId="0" fontId="39" fillId="32" borderId="0" applyNumberFormat="0" applyBorder="0" applyAlignment="0" applyProtection="0">
      <alignment vertical="center"/>
    </xf>
    <xf numFmtId="0" fontId="39" fillId="26" borderId="0" applyNumberFormat="0" applyBorder="0" applyAlignment="0" applyProtection="0">
      <alignment vertical="center"/>
    </xf>
    <xf numFmtId="0" fontId="39" fillId="31" borderId="0" applyNumberFormat="0" applyBorder="0" applyAlignment="0" applyProtection="0">
      <alignment vertical="center"/>
    </xf>
    <xf numFmtId="0" fontId="42" fillId="19" borderId="0" applyNumberFormat="0" applyBorder="0" applyAlignment="0" applyProtection="0">
      <alignment vertical="center"/>
    </xf>
    <xf numFmtId="0" fontId="42" fillId="21" borderId="0" applyNumberFormat="0" applyBorder="0" applyAlignment="0" applyProtection="0">
      <alignment vertical="center"/>
    </xf>
    <xf numFmtId="0" fontId="39" fillId="25" borderId="0" applyNumberFormat="0" applyBorder="0" applyAlignment="0" applyProtection="0">
      <alignment vertical="center"/>
    </xf>
    <xf numFmtId="0" fontId="39" fillId="30" borderId="0" applyNumberFormat="0" applyBorder="0" applyAlignment="0" applyProtection="0">
      <alignment vertical="center"/>
    </xf>
    <xf numFmtId="0" fontId="42" fillId="20" borderId="0" applyNumberFormat="0" applyBorder="0" applyAlignment="0" applyProtection="0">
      <alignment vertical="center"/>
    </xf>
    <xf numFmtId="0" fontId="39" fillId="29" borderId="0" applyNumberFormat="0" applyBorder="0" applyAlignment="0" applyProtection="0">
      <alignment vertical="center"/>
    </xf>
    <xf numFmtId="0" fontId="42" fillId="16" borderId="0" applyNumberFormat="0" applyBorder="0" applyAlignment="0" applyProtection="0">
      <alignment vertical="center"/>
    </xf>
    <xf numFmtId="0" fontId="42" fillId="18" borderId="0" applyNumberFormat="0" applyBorder="0" applyAlignment="0" applyProtection="0">
      <alignment vertical="center"/>
    </xf>
    <xf numFmtId="0" fontId="14" fillId="0" borderId="0"/>
    <xf numFmtId="0" fontId="39" fillId="4" borderId="0" applyNumberFormat="0" applyBorder="0" applyAlignment="0" applyProtection="0">
      <alignment vertical="center"/>
    </xf>
    <xf numFmtId="0" fontId="42" fillId="7" borderId="0" applyNumberFormat="0" applyBorder="0" applyAlignment="0" applyProtection="0">
      <alignment vertical="center"/>
    </xf>
    <xf numFmtId="0" fontId="9" fillId="0" borderId="0"/>
    <xf numFmtId="0" fontId="0" fillId="0" borderId="0"/>
    <xf numFmtId="0" fontId="0" fillId="0" borderId="0"/>
  </cellStyleXfs>
  <cellXfs count="218">
    <xf numFmtId="0" fontId="0" fillId="0" borderId="0" xfId="0"/>
    <xf numFmtId="0" fontId="1" fillId="0" borderId="0" xfId="0" applyFont="1" applyAlignment="1"/>
    <xf numFmtId="0" fontId="2" fillId="0" borderId="0" xfId="50" applyFont="1" applyFill="1" applyAlignment="1">
      <alignment horizontal="center" vertical="center"/>
    </xf>
    <xf numFmtId="0" fontId="3" fillId="0" borderId="1" xfId="50" applyFont="1" applyFill="1" applyBorder="1" applyAlignment="1">
      <alignment horizontal="center" vertical="center"/>
    </xf>
    <xf numFmtId="0" fontId="4" fillId="0" borderId="2" xfId="50" applyFont="1" applyFill="1" applyBorder="1" applyAlignment="1">
      <alignment horizontal="center" vertical="center"/>
    </xf>
    <xf numFmtId="0" fontId="4" fillId="0" borderId="3" xfId="50" applyFont="1" applyFill="1" applyBorder="1" applyAlignment="1">
      <alignment horizontal="center" vertical="center"/>
    </xf>
    <xf numFmtId="0" fontId="4" fillId="0" borderId="4" xfId="50" applyFont="1" applyFill="1" applyBorder="1" applyAlignment="1">
      <alignment horizontal="center" vertical="center"/>
    </xf>
    <xf numFmtId="0" fontId="3" fillId="0" borderId="5" xfId="50" applyFont="1" applyFill="1" applyBorder="1" applyAlignment="1">
      <alignment horizontal="center" vertical="center"/>
    </xf>
    <xf numFmtId="0" fontId="3" fillId="0" borderId="6" xfId="50" applyFont="1" applyFill="1" applyBorder="1" applyAlignment="1">
      <alignment horizontal="center" vertical="center"/>
    </xf>
    <xf numFmtId="0" fontId="4" fillId="0" borderId="7" xfId="50" applyFont="1" applyFill="1" applyBorder="1" applyAlignment="1">
      <alignment horizontal="center" vertical="center"/>
    </xf>
    <xf numFmtId="0" fontId="4" fillId="0" borderId="8" xfId="50" applyFont="1" applyFill="1" applyBorder="1" applyAlignment="1">
      <alignment horizontal="center" vertical="center"/>
    </xf>
    <xf numFmtId="0" fontId="4" fillId="0" borderId="9" xfId="50" applyFont="1" applyFill="1" applyBorder="1" applyAlignment="1">
      <alignment horizontal="center" vertical="center"/>
    </xf>
    <xf numFmtId="0" fontId="3" fillId="0" borderId="10" xfId="50" applyFont="1" applyFill="1" applyBorder="1" applyAlignment="1">
      <alignment horizontal="center" vertical="center" wrapText="1"/>
    </xf>
    <xf numFmtId="0" fontId="3" fillId="0" borderId="10" xfId="50" applyFont="1" applyFill="1" applyBorder="1" applyAlignment="1">
      <alignment horizontal="center" vertical="center"/>
    </xf>
    <xf numFmtId="0" fontId="3" fillId="0" borderId="11" xfId="50" applyFont="1" applyFill="1" applyBorder="1" applyAlignment="1">
      <alignment horizontal="center" vertical="center"/>
    </xf>
    <xf numFmtId="0" fontId="5" fillId="0" borderId="12" xfId="50" applyFont="1" applyFill="1" applyBorder="1" applyAlignment="1">
      <alignment horizontal="center" vertical="center" wrapText="1"/>
    </xf>
    <xf numFmtId="0" fontId="4" fillId="0" borderId="13" xfId="50" applyFont="1" applyFill="1" applyBorder="1" applyAlignment="1">
      <alignment horizontal="center" vertical="center" wrapText="1"/>
    </xf>
    <xf numFmtId="0" fontId="4" fillId="0" borderId="9" xfId="50" applyFont="1" applyFill="1" applyBorder="1" applyAlignment="1">
      <alignment horizontal="center" vertical="center" wrapText="1"/>
    </xf>
    <xf numFmtId="0" fontId="4" fillId="0" borderId="10" xfId="50" applyFont="1" applyFill="1" applyBorder="1" applyAlignment="1">
      <alignment horizontal="center" vertical="center" wrapText="1"/>
    </xf>
    <xf numFmtId="0" fontId="5" fillId="0" borderId="11" xfId="50" applyFont="1" applyFill="1" applyBorder="1" applyAlignment="1">
      <alignment horizontal="center" vertical="center" wrapText="1"/>
    </xf>
    <xf numFmtId="0" fontId="5" fillId="0" borderId="14" xfId="50" applyFont="1" applyFill="1" applyBorder="1" applyAlignment="1">
      <alignment horizontal="center" vertical="center" wrapText="1"/>
    </xf>
    <xf numFmtId="0" fontId="4" fillId="0" borderId="8" xfId="50" applyFont="1" applyFill="1" applyBorder="1" applyAlignment="1">
      <alignment horizontal="center" vertical="center" wrapText="1"/>
    </xf>
    <xf numFmtId="0" fontId="4" fillId="0" borderId="15" xfId="50" applyFont="1" applyFill="1" applyBorder="1" applyAlignment="1">
      <alignment horizontal="center" vertical="center" wrapText="1"/>
    </xf>
    <xf numFmtId="0" fontId="5" fillId="0" borderId="13" xfId="50" applyFont="1" applyFill="1" applyBorder="1" applyAlignment="1">
      <alignment horizontal="center" vertical="center" wrapText="1"/>
    </xf>
    <xf numFmtId="0" fontId="5" fillId="0" borderId="8" xfId="50" applyFont="1" applyFill="1" applyBorder="1" applyAlignment="1">
      <alignment horizontal="center" vertical="center" wrapText="1"/>
    </xf>
    <xf numFmtId="0" fontId="5" fillId="0" borderId="15" xfId="50" applyFont="1" applyFill="1" applyBorder="1" applyAlignment="1">
      <alignment horizontal="center" vertical="center" wrapText="1"/>
    </xf>
    <xf numFmtId="0" fontId="5" fillId="0" borderId="16" xfId="50" applyFont="1" applyFill="1" applyBorder="1" applyAlignment="1">
      <alignment horizontal="center" vertical="center" wrapText="1"/>
    </xf>
    <xf numFmtId="0" fontId="5" fillId="0" borderId="13" xfId="50" applyFont="1" applyFill="1" applyBorder="1" applyAlignment="1">
      <alignment vertical="center" wrapText="1"/>
    </xf>
    <xf numFmtId="0" fontId="5" fillId="0" borderId="8" xfId="50" applyFont="1" applyFill="1" applyBorder="1" applyAlignment="1">
      <alignment vertical="center" wrapText="1"/>
    </xf>
    <xf numFmtId="0" fontId="5" fillId="0" borderId="15" xfId="50" applyFont="1" applyFill="1" applyBorder="1" applyAlignment="1">
      <alignment vertical="center" wrapText="1"/>
    </xf>
    <xf numFmtId="0" fontId="4" fillId="0" borderId="16" xfId="50" applyFont="1" applyFill="1" applyBorder="1" applyAlignment="1">
      <alignment horizontal="center" vertical="center" wrapText="1"/>
    </xf>
    <xf numFmtId="0" fontId="6" fillId="0" borderId="12" xfId="51" applyFont="1" applyFill="1" applyBorder="1" applyAlignment="1">
      <alignment horizontal="center" vertical="center" textRotation="255" wrapText="1"/>
    </xf>
    <xf numFmtId="0" fontId="6" fillId="0" borderId="10" xfId="51" applyFont="1" applyFill="1" applyBorder="1" applyAlignment="1">
      <alignment horizontal="center" vertical="center" wrapText="1"/>
    </xf>
    <xf numFmtId="0" fontId="4" fillId="0" borderId="11" xfId="50" applyFont="1" applyFill="1" applyBorder="1" applyAlignment="1">
      <alignment horizontal="center" vertical="center" wrapText="1"/>
    </xf>
    <xf numFmtId="0" fontId="6" fillId="0" borderId="14" xfId="51" applyFont="1" applyFill="1" applyBorder="1" applyAlignment="1">
      <alignment horizontal="center" vertical="center" textRotation="255" wrapText="1"/>
    </xf>
    <xf numFmtId="0" fontId="3" fillId="0" borderId="17" xfId="47" applyFont="1" applyBorder="1" applyAlignment="1">
      <alignment horizontal="center" vertical="center" wrapText="1" readingOrder="1"/>
    </xf>
    <xf numFmtId="0" fontId="3" fillId="0" borderId="17" xfId="47" applyFont="1" applyBorder="1" applyAlignment="1">
      <alignment horizontal="center" vertical="center" wrapText="1"/>
    </xf>
    <xf numFmtId="0" fontId="7" fillId="0" borderId="10" xfId="0" applyFont="1" applyFill="1" applyBorder="1" applyAlignment="1">
      <alignment horizontal="center" vertical="center"/>
    </xf>
    <xf numFmtId="0" fontId="3" fillId="0" borderId="18" xfId="47" applyFont="1" applyBorder="1" applyAlignment="1">
      <alignment horizontal="center" vertical="center" wrapText="1" readingOrder="1"/>
    </xf>
    <xf numFmtId="0" fontId="3" fillId="0" borderId="18" xfId="47" applyFont="1" applyBorder="1" applyAlignment="1">
      <alignment horizontal="center" vertical="center" wrapText="1"/>
    </xf>
    <xf numFmtId="0" fontId="4" fillId="0" borderId="10" xfId="50" applyFont="1" applyFill="1" applyBorder="1" applyAlignment="1">
      <alignment vertical="center" wrapText="1"/>
    </xf>
    <xf numFmtId="0" fontId="3" fillId="0" borderId="19" xfId="47" applyFont="1" applyBorder="1" applyAlignment="1">
      <alignment horizontal="center" vertical="center" wrapText="1"/>
    </xf>
    <xf numFmtId="49" fontId="4" fillId="0" borderId="10" xfId="50" applyNumberFormat="1" applyFont="1" applyFill="1" applyBorder="1" applyAlignment="1">
      <alignment vertical="center" wrapText="1"/>
    </xf>
    <xf numFmtId="0" fontId="3" fillId="0" borderId="19" xfId="47" applyFont="1" applyBorder="1" applyAlignment="1">
      <alignment horizontal="center" vertical="center" wrapText="1" readingOrder="1"/>
    </xf>
    <xf numFmtId="0" fontId="3" fillId="0" borderId="10" xfId="50" applyFont="1" applyFill="1" applyBorder="1" applyAlignment="1">
      <alignment vertical="center" wrapText="1"/>
    </xf>
    <xf numFmtId="0" fontId="3" fillId="0" borderId="11" xfId="50" applyFont="1" applyFill="1" applyBorder="1" applyAlignment="1">
      <alignment vertical="center" wrapText="1"/>
    </xf>
    <xf numFmtId="0" fontId="8" fillId="0" borderId="10" xfId="50" applyFont="1" applyFill="1" applyBorder="1" applyAlignment="1">
      <alignment vertical="center"/>
    </xf>
    <xf numFmtId="0" fontId="8" fillId="0" borderId="11" xfId="50" applyFont="1" applyFill="1" applyBorder="1" applyAlignment="1">
      <alignment vertical="center"/>
    </xf>
    <xf numFmtId="0" fontId="7" fillId="0" borderId="10" xfId="0" applyFont="1" applyFill="1" applyBorder="1" applyAlignment="1">
      <alignment horizontal="center" vertical="center" wrapText="1"/>
    </xf>
    <xf numFmtId="0" fontId="8" fillId="0" borderId="10" xfId="50" applyFont="1" applyFill="1" applyBorder="1" applyAlignment="1">
      <alignment horizontal="center" vertical="center"/>
    </xf>
    <xf numFmtId="0" fontId="8" fillId="0" borderId="11" xfId="50" applyFont="1" applyFill="1" applyBorder="1" applyAlignment="1">
      <alignment horizontal="center" vertical="center"/>
    </xf>
    <xf numFmtId="0" fontId="6" fillId="0" borderId="20" xfId="51" applyFont="1" applyFill="1" applyBorder="1" applyAlignment="1">
      <alignment horizontal="center" vertical="center" textRotation="255" wrapText="1"/>
    </xf>
    <xf numFmtId="0" fontId="3" fillId="0" borderId="21" xfId="47" applyFont="1" applyBorder="1" applyAlignment="1">
      <alignment horizontal="center" vertical="center" wrapText="1"/>
    </xf>
    <xf numFmtId="0" fontId="4" fillId="0" borderId="22" xfId="50" applyFont="1" applyFill="1" applyBorder="1" applyAlignment="1">
      <alignment vertical="center" wrapText="1"/>
    </xf>
    <xf numFmtId="0" fontId="8" fillId="0" borderId="22" xfId="50" applyFont="1" applyFill="1" applyBorder="1" applyAlignment="1">
      <alignment vertical="center"/>
    </xf>
    <xf numFmtId="0" fontId="8" fillId="0" borderId="23" xfId="50" applyFont="1" applyFill="1" applyBorder="1" applyAlignment="1">
      <alignment vertical="center"/>
    </xf>
    <xf numFmtId="0" fontId="9" fillId="0" borderId="0" xfId="50"/>
    <xf numFmtId="0" fontId="10" fillId="0" borderId="0" xfId="51" applyNumberFormat="1" applyFont="1" applyFill="1" applyBorder="1" applyAlignment="1" applyProtection="1">
      <alignment vertical="center" wrapText="1"/>
    </xf>
    <xf numFmtId="0" fontId="11" fillId="0" borderId="0" xfId="50" applyNumberFormat="1" applyFont="1" applyFill="1" applyAlignment="1">
      <alignment horizontal="center" vertical="center" wrapText="1"/>
    </xf>
    <xf numFmtId="0" fontId="12" fillId="0" borderId="0" xfId="50" applyNumberFormat="1" applyFont="1" applyFill="1" applyAlignment="1">
      <alignment horizontal="center" vertical="center" wrapText="1"/>
    </xf>
    <xf numFmtId="0" fontId="13" fillId="0" borderId="0" xfId="50" applyNumberFormat="1" applyFont="1" applyFill="1" applyBorder="1" applyAlignment="1" applyProtection="1">
      <alignment horizontal="right" vertical="center" wrapText="1"/>
    </xf>
    <xf numFmtId="0" fontId="14" fillId="0" borderId="10" xfId="50" applyNumberFormat="1" applyFont="1" applyFill="1" applyBorder="1" applyAlignment="1" applyProtection="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5" fillId="0" borderId="10" xfId="0" applyFont="1" applyFill="1" applyBorder="1" applyAlignment="1">
      <alignment vertical="center"/>
    </xf>
    <xf numFmtId="0" fontId="9" fillId="0" borderId="0" xfId="50" applyFont="1"/>
    <xf numFmtId="0" fontId="9" fillId="0" borderId="0" xfId="50" applyFont="1" applyAlignment="1">
      <alignment vertical="center"/>
    </xf>
    <xf numFmtId="0" fontId="9" fillId="0" borderId="0" xfId="50" applyFont="1" applyAlignment="1">
      <alignment horizontal="center" vertical="center"/>
    </xf>
    <xf numFmtId="0" fontId="9" fillId="0" borderId="0" xfId="50" applyAlignment="1">
      <alignment vertical="center"/>
    </xf>
    <xf numFmtId="0" fontId="9" fillId="0" borderId="0" xfId="50" applyAlignment="1">
      <alignment horizontal="center" vertical="center"/>
    </xf>
    <xf numFmtId="0" fontId="17" fillId="0" borderId="0" xfId="0" applyFont="1" applyFill="1" applyBorder="1" applyAlignment="1">
      <alignment horizontal="left" vertical="center" wrapText="1"/>
    </xf>
    <xf numFmtId="0" fontId="18" fillId="0" borderId="0" xfId="0" applyFont="1" applyFill="1" applyBorder="1" applyAlignment="1"/>
    <xf numFmtId="0" fontId="19"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52" applyNumberFormat="1" applyFont="1" applyFill="1" applyBorder="1" applyAlignment="1" applyProtection="1">
      <alignment horizontal="center" vertical="center" wrapText="1"/>
    </xf>
    <xf numFmtId="0" fontId="22" fillId="0" borderId="10" xfId="51" applyFont="1" applyFill="1" applyBorder="1" applyAlignment="1">
      <alignment horizontal="left" vertical="center"/>
    </xf>
    <xf numFmtId="0" fontId="18" fillId="0" borderId="10" xfId="0" applyFont="1" applyFill="1" applyBorder="1" applyAlignment="1"/>
    <xf numFmtId="0" fontId="22" fillId="0" borderId="10" xfId="51" applyFont="1" applyFill="1" applyBorder="1" applyAlignment="1">
      <alignment horizontal="left" vertical="center" indent="2"/>
    </xf>
    <xf numFmtId="0" fontId="18" fillId="0" borderId="10" xfId="0" applyFont="1" applyFill="1" applyBorder="1" applyAlignment="1">
      <alignment horizontal="center"/>
    </xf>
    <xf numFmtId="0" fontId="13" fillId="0" borderId="0" xfId="0" applyFont="1" applyAlignment="1">
      <alignment horizontal="center"/>
    </xf>
    <xf numFmtId="0" fontId="23"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0" fillId="0" borderId="2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6" fontId="14" fillId="0" borderId="10" xfId="0" applyNumberFormat="1" applyFont="1" applyFill="1" applyBorder="1" applyAlignment="1" applyProtection="1">
      <alignment horizontal="center" vertical="center" wrapText="1"/>
    </xf>
    <xf numFmtId="4" fontId="3" fillId="0" borderId="10" xfId="0" applyNumberFormat="1" applyFont="1" applyFill="1" applyBorder="1" applyAlignment="1">
      <alignment horizontal="right" vertical="center" shrinkToFit="1"/>
    </xf>
    <xf numFmtId="178" fontId="14" fillId="0" borderId="10" xfId="0" applyNumberFormat="1" applyFont="1" applyBorder="1" applyAlignment="1">
      <alignment horizontal="center" vertical="center"/>
    </xf>
    <xf numFmtId="0" fontId="13" fillId="2" borderId="10" xfId="0" applyFont="1" applyFill="1" applyBorder="1" applyAlignment="1">
      <alignment horizontal="center" vertical="center"/>
    </xf>
    <xf numFmtId="0" fontId="0" fillId="0" borderId="10" xfId="0" applyBorder="1"/>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4" fontId="13" fillId="2" borderId="10" xfId="0" applyNumberFormat="1" applyFont="1" applyFill="1" applyBorder="1" applyAlignment="1">
      <alignment horizontal="center" vertical="center"/>
    </xf>
    <xf numFmtId="0" fontId="23" fillId="0" borderId="0" xfId="0" applyFont="1" applyAlignment="1"/>
    <xf numFmtId="0" fontId="24" fillId="0" borderId="0" xfId="0" applyFont="1" applyAlignment="1">
      <alignment horizontal="center"/>
    </xf>
    <xf numFmtId="0" fontId="10" fillId="0" borderId="2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177" fontId="14" fillId="0" borderId="10" xfId="0" applyNumberFormat="1" applyFont="1" applyFill="1" applyBorder="1" applyAlignment="1" applyProtection="1">
      <alignment horizontal="center" vertical="center" wrapText="1"/>
    </xf>
    <xf numFmtId="4" fontId="3" fillId="0" borderId="10" xfId="0" applyNumberFormat="1" applyFont="1" applyFill="1" applyBorder="1" applyAlignment="1">
      <alignment horizontal="center" vertical="center" shrinkToFit="1"/>
    </xf>
    <xf numFmtId="0" fontId="0" fillId="0" borderId="10" xfId="0" applyBorder="1" applyAlignment="1">
      <alignment horizontal="center"/>
    </xf>
    <xf numFmtId="0" fontId="0" fillId="0" borderId="0" xfId="0" applyFont="1"/>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4" fillId="0" borderId="0" xfId="0" applyFont="1"/>
    <xf numFmtId="0" fontId="0" fillId="0" borderId="0" xfId="0" applyBorder="1"/>
    <xf numFmtId="0" fontId="0" fillId="0" borderId="0" xfId="0" applyFont="1" applyBorder="1"/>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25" xfId="0" applyFont="1" applyFill="1" applyBorder="1" applyAlignment="1">
      <alignment horizontal="left" vertical="center" shrinkToFit="1"/>
    </xf>
    <xf numFmtId="4" fontId="13" fillId="0" borderId="27" xfId="0" applyNumberFormat="1" applyFont="1" applyBorder="1" applyAlignment="1">
      <alignment horizontal="right" vertical="center"/>
    </xf>
    <xf numFmtId="4" fontId="3" fillId="0" borderId="10" xfId="0" applyNumberFormat="1" applyFont="1" applyFill="1" applyBorder="1" applyAlignment="1">
      <alignment horizontal="left" vertical="center" shrinkToFit="1"/>
    </xf>
    <xf numFmtId="4" fontId="13" fillId="0" borderId="10" xfId="0" applyNumberFormat="1" applyFont="1" applyBorder="1" applyAlignment="1">
      <alignment horizontal="center" vertical="center"/>
    </xf>
    <xf numFmtId="0" fontId="3" fillId="0" borderId="25" xfId="0" applyFont="1" applyFill="1" applyBorder="1" applyAlignment="1">
      <alignment horizontal="left" vertical="center"/>
    </xf>
    <xf numFmtId="0" fontId="3" fillId="0" borderId="10" xfId="0"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10" fillId="0" borderId="12" xfId="0" applyFont="1" applyFill="1" applyBorder="1" applyAlignment="1">
      <alignment horizontal="center" vertical="center" shrinkToFit="1"/>
    </xf>
    <xf numFmtId="4" fontId="10" fillId="0" borderId="10" xfId="0" applyNumberFormat="1" applyFont="1" applyFill="1" applyBorder="1" applyAlignment="1">
      <alignment horizontal="center" vertical="center" shrinkToFit="1"/>
    </xf>
    <xf numFmtId="4" fontId="10" fillId="0" borderId="28" xfId="0" applyNumberFormat="1" applyFont="1" applyFill="1" applyBorder="1" applyAlignment="1">
      <alignment horizontal="center" vertical="center" shrinkToFit="1"/>
    </xf>
    <xf numFmtId="4" fontId="3" fillId="0" borderId="29" xfId="0" applyNumberFormat="1" applyFont="1" applyFill="1" applyBorder="1" applyAlignment="1">
      <alignment vertical="center" shrinkToFit="1"/>
    </xf>
    <xf numFmtId="0" fontId="10" fillId="0" borderId="30" xfId="0" applyFont="1" applyFill="1" applyBorder="1" applyAlignment="1">
      <alignment horizontal="center" vertical="center" shrinkToFit="1"/>
    </xf>
    <xf numFmtId="4" fontId="3" fillId="0" borderId="22" xfId="0" applyNumberFormat="1" applyFont="1" applyFill="1" applyBorder="1" applyAlignment="1">
      <alignment horizontal="right" vertical="center" shrinkToFit="1"/>
    </xf>
    <xf numFmtId="4" fontId="3" fillId="0" borderId="23" xfId="0" applyNumberFormat="1" applyFont="1" applyFill="1" applyBorder="1" applyAlignment="1">
      <alignment vertical="center" shrinkToFit="1"/>
    </xf>
    <xf numFmtId="0" fontId="3" fillId="0" borderId="14"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21" fillId="0" borderId="0" xfId="0" applyFont="1" applyFill="1" applyAlignment="1"/>
    <xf numFmtId="0" fontId="14" fillId="0" borderId="0" xfId="0" applyFont="1" applyFill="1" applyAlignment="1"/>
    <xf numFmtId="0" fontId="14" fillId="0" borderId="0" xfId="0" applyFont="1" applyFill="1" applyAlignment="1">
      <alignment horizontal="center"/>
    </xf>
    <xf numFmtId="0" fontId="25" fillId="0" borderId="0" xfId="0" applyFont="1" applyAlignment="1">
      <alignment horizontal="left"/>
    </xf>
    <xf numFmtId="0" fontId="26" fillId="0" borderId="0" xfId="0" applyFont="1" applyAlignment="1"/>
    <xf numFmtId="0" fontId="27" fillId="0" borderId="0" xfId="0" applyFont="1" applyFill="1" applyAlignment="1">
      <alignment horizontal="center"/>
    </xf>
    <xf numFmtId="0" fontId="28" fillId="0" borderId="0" xfId="0" applyFont="1" applyFill="1" applyAlignment="1"/>
    <xf numFmtId="0" fontId="13" fillId="0" borderId="0" xfId="0" applyFont="1" applyBorder="1" applyAlignment="1">
      <alignment horizontal="right"/>
    </xf>
    <xf numFmtId="0" fontId="29" fillId="0" borderId="10" xfId="0" applyNumberFormat="1" applyFont="1" applyFill="1" applyBorder="1" applyAlignment="1" applyProtection="1">
      <alignment horizontal="center" vertical="center" wrapText="1"/>
    </xf>
    <xf numFmtId="0" fontId="29" fillId="0" borderId="10" xfId="0" applyFont="1" applyFill="1" applyBorder="1" applyAlignment="1">
      <alignment horizontal="center" vertical="center"/>
    </xf>
    <xf numFmtId="0" fontId="29" fillId="0" borderId="10" xfId="0" applyFont="1" applyBorder="1" applyAlignment="1">
      <alignment horizontal="center" vertical="center"/>
    </xf>
    <xf numFmtId="0" fontId="14" fillId="0" borderId="10" xfId="0" applyNumberFormat="1" applyFont="1" applyFill="1" applyBorder="1" applyAlignment="1" applyProtection="1">
      <alignment horizontal="center" vertical="center" wrapText="1"/>
    </xf>
    <xf numFmtId="0" fontId="14" fillId="0" borderId="10" xfId="0" applyFont="1" applyFill="1" applyBorder="1" applyAlignment="1">
      <alignment horizontal="center" vertical="center"/>
    </xf>
    <xf numFmtId="177" fontId="14" fillId="0" borderId="10" xfId="0" applyNumberFormat="1" applyFont="1" applyFill="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xf>
    <xf numFmtId="176" fontId="14" fillId="0" borderId="10" xfId="0" applyNumberFormat="1" applyFont="1" applyBorder="1" applyAlignment="1">
      <alignment horizontal="center" vertical="center" wrapText="1"/>
    </xf>
    <xf numFmtId="0" fontId="14" fillId="0" borderId="10" xfId="0" applyFont="1" applyFill="1" applyBorder="1" applyAlignment="1">
      <alignment horizontal="center"/>
    </xf>
    <xf numFmtId="0" fontId="26" fillId="0" borderId="0" xfId="0" applyFont="1" applyAlignment="1">
      <alignment horizontal="center"/>
    </xf>
    <xf numFmtId="0" fontId="21" fillId="0" borderId="0" xfId="0" applyFont="1" applyFill="1" applyAlignment="1">
      <alignment horizontal="center"/>
    </xf>
    <xf numFmtId="0" fontId="30" fillId="0" borderId="0" xfId="0" applyFont="1"/>
    <xf numFmtId="0" fontId="31" fillId="0" borderId="0" xfId="0" applyFont="1"/>
    <xf numFmtId="0" fontId="27" fillId="0" borderId="0" xfId="0" applyFont="1" applyAlignment="1">
      <alignment horizontal="center" vertical="center" wrapText="1"/>
    </xf>
    <xf numFmtId="0" fontId="31" fillId="0" borderId="0" xfId="0" applyFont="1" applyBorder="1" applyAlignment="1">
      <alignment vertical="center"/>
    </xf>
    <xf numFmtId="0" fontId="13" fillId="0" borderId="0" xfId="0" applyFont="1" applyAlignment="1">
      <alignment horizontal="right" vertical="center"/>
    </xf>
    <xf numFmtId="0" fontId="21" fillId="0" borderId="10" xfId="52" applyNumberFormat="1" applyFont="1" applyFill="1" applyBorder="1" applyAlignment="1" applyProtection="1">
      <alignment horizontal="center" vertical="center"/>
    </xf>
    <xf numFmtId="0" fontId="0" fillId="0" borderId="0" xfId="52" applyFont="1" applyFill="1" applyBorder="1" applyAlignment="1"/>
    <xf numFmtId="0" fontId="21" fillId="0" borderId="32" xfId="52" applyNumberFormat="1" applyFont="1" applyFill="1" applyBorder="1" applyAlignment="1" applyProtection="1">
      <alignment horizontal="center" vertical="center"/>
    </xf>
    <xf numFmtId="0" fontId="21" fillId="0" borderId="19" xfId="52" applyNumberFormat="1" applyFont="1" applyFill="1" applyBorder="1" applyAlignment="1" applyProtection="1">
      <alignment horizontal="center" vertical="center" wrapText="1"/>
    </xf>
    <xf numFmtId="0" fontId="21" fillId="0" borderId="19" xfId="52" applyNumberFormat="1" applyFont="1" applyFill="1" applyBorder="1" applyAlignment="1" applyProtection="1">
      <alignment horizontal="center" vertical="center"/>
    </xf>
    <xf numFmtId="0" fontId="21" fillId="0" borderId="33" xfId="52" applyNumberFormat="1" applyFont="1" applyFill="1" applyBorder="1" applyAlignment="1" applyProtection="1">
      <alignment horizontal="center" vertical="center"/>
    </xf>
    <xf numFmtId="0" fontId="21" fillId="0" borderId="34" xfId="52" applyNumberFormat="1" applyFont="1" applyFill="1" applyBorder="1" applyAlignment="1" applyProtection="1">
      <alignment horizontal="center" vertical="center"/>
    </xf>
    <xf numFmtId="0" fontId="21" fillId="0" borderId="17" xfId="52" applyNumberFormat="1" applyFont="1" applyFill="1" applyBorder="1" applyAlignment="1" applyProtection="1">
      <alignment horizontal="center" vertical="center" wrapText="1"/>
    </xf>
    <xf numFmtId="0" fontId="21" fillId="0" borderId="35" xfId="52" applyNumberFormat="1" applyFont="1" applyFill="1" applyBorder="1" applyAlignment="1" applyProtection="1">
      <alignment horizontal="center" vertical="center"/>
    </xf>
    <xf numFmtId="0" fontId="21" fillId="0" borderId="18" xfId="52" applyNumberFormat="1" applyFont="1" applyFill="1" applyBorder="1" applyAlignment="1" applyProtection="1">
      <alignment horizontal="center" vertical="center" wrapText="1"/>
    </xf>
    <xf numFmtId="0" fontId="21" fillId="0" borderId="36" xfId="52" applyNumberFormat="1" applyFont="1" applyFill="1" applyBorder="1" applyAlignment="1" applyProtection="1">
      <alignment horizontal="center" vertical="center" wrapText="1"/>
    </xf>
    <xf numFmtId="0" fontId="21" fillId="0" borderId="17" xfId="52" applyNumberFormat="1" applyFont="1" applyFill="1" applyBorder="1" applyAlignment="1" applyProtection="1">
      <alignment horizontal="center" vertical="center"/>
    </xf>
    <xf numFmtId="4" fontId="14" fillId="0" borderId="13" xfId="52" applyNumberFormat="1" applyFont="1" applyFill="1" applyBorder="1" applyAlignment="1" applyProtection="1">
      <alignment horizontal="center" vertical="center" wrapText="1"/>
    </xf>
    <xf numFmtId="4" fontId="14" fillId="0" borderId="10" xfId="52" applyNumberFormat="1" applyFont="1" applyFill="1" applyBorder="1" applyAlignment="1" applyProtection="1">
      <alignment horizontal="center" vertical="center" wrapText="1"/>
    </xf>
    <xf numFmtId="4" fontId="14" fillId="0" borderId="9" xfId="52" applyNumberFormat="1" applyFont="1" applyFill="1" applyBorder="1" applyAlignment="1" applyProtection="1">
      <alignment horizontal="center" vertical="center" wrapText="1"/>
    </xf>
    <xf numFmtId="4" fontId="14" fillId="0" borderId="8" xfId="52" applyNumberFormat="1" applyFont="1" applyFill="1" applyBorder="1" applyAlignment="1" applyProtection="1">
      <alignment horizontal="center" vertical="center" wrapText="1"/>
    </xf>
    <xf numFmtId="0" fontId="25" fillId="0" borderId="0" xfId="0" applyFont="1" applyAlignment="1"/>
    <xf numFmtId="0" fontId="23" fillId="0" borderId="0" xfId="0" applyFont="1" applyAlignment="1">
      <alignment horizontal="center" wrapText="1"/>
    </xf>
    <xf numFmtId="0" fontId="26" fillId="0" borderId="0" xfId="0" applyFont="1" applyAlignment="1">
      <alignment vertical="center"/>
    </xf>
    <xf numFmtId="0" fontId="29" fillId="0" borderId="2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0" xfId="0" applyFont="1" applyBorder="1" applyAlignment="1">
      <alignment vertical="center" wrapText="1"/>
    </xf>
    <xf numFmtId="0" fontId="29" fillId="0" borderId="11" xfId="0" applyFont="1" applyBorder="1" applyAlignment="1">
      <alignment horizontal="center" vertical="center" wrapText="1"/>
    </xf>
    <xf numFmtId="0" fontId="14" fillId="0" borderId="25"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left" vertical="center" wrapText="1"/>
    </xf>
    <xf numFmtId="179" fontId="13" fillId="0" borderId="10" xfId="0" applyNumberFormat="1" applyFont="1" applyBorder="1" applyAlignment="1">
      <alignment horizontal="right" vertical="center"/>
    </xf>
    <xf numFmtId="178" fontId="14" fillId="0" borderId="25" xfId="0" applyNumberFormat="1" applyFont="1" applyBorder="1" applyAlignment="1">
      <alignment horizontal="center" vertical="center" wrapText="1"/>
    </xf>
    <xf numFmtId="180" fontId="14" fillId="0" borderId="10" xfId="0" applyNumberFormat="1" applyFont="1" applyBorder="1" applyAlignment="1">
      <alignment horizontal="center" vertical="center" wrapText="1"/>
    </xf>
    <xf numFmtId="180" fontId="14" fillId="0" borderId="10" xfId="0" applyNumberFormat="1" applyFont="1" applyBorder="1" applyAlignment="1">
      <alignment horizontal="left" vertical="center" wrapText="1"/>
    </xf>
    <xf numFmtId="179" fontId="32" fillId="0" borderId="10" xfId="0" applyNumberFormat="1" applyFont="1" applyBorder="1" applyAlignment="1">
      <alignment horizontal="right" vertical="center"/>
    </xf>
    <xf numFmtId="49" fontId="14" fillId="0" borderId="10" xfId="52" applyNumberFormat="1" applyFont="1" applyFill="1" applyBorder="1" applyAlignment="1" applyProtection="1">
      <alignment horizontal="center" vertical="center"/>
    </xf>
    <xf numFmtId="181" fontId="14" fillId="0" borderId="10" xfId="52" applyNumberFormat="1" applyFont="1" applyFill="1" applyBorder="1" applyAlignment="1" applyProtection="1">
      <alignment vertical="center"/>
    </xf>
    <xf numFmtId="0" fontId="14" fillId="0" borderId="10" xfId="52" applyFont="1" applyFill="1" applyBorder="1" applyAlignment="1">
      <alignment vertical="center"/>
    </xf>
    <xf numFmtId="0" fontId="26" fillId="0" borderId="0" xfId="0" applyFont="1"/>
    <xf numFmtId="0" fontId="33" fillId="0" borderId="0" xfId="0" applyFont="1"/>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16" xfId="0" applyFont="1" applyBorder="1" applyAlignment="1">
      <alignment horizontal="center" vertical="center" wrapText="1"/>
    </xf>
    <xf numFmtId="4" fontId="13" fillId="0" borderId="40" xfId="0" applyNumberFormat="1" applyFont="1" applyBorder="1" applyAlignment="1">
      <alignment horizontal="center" vertical="center"/>
    </xf>
    <xf numFmtId="4" fontId="13" fillId="2" borderId="13" xfId="0" applyNumberFormat="1" applyFont="1" applyFill="1" applyBorder="1" applyAlignment="1">
      <alignment horizontal="center" vertical="center"/>
    </xf>
    <xf numFmtId="0" fontId="24" fillId="0" borderId="0" xfId="0" applyFont="1" applyAlignment="1">
      <alignment horizontal="left"/>
    </xf>
    <xf numFmtId="0" fontId="10" fillId="0" borderId="10" xfId="0" applyFont="1" applyFill="1" applyBorder="1" applyAlignment="1">
      <alignment horizontal="center" vertical="center"/>
    </xf>
    <xf numFmtId="4" fontId="3" fillId="0" borderId="13" xfId="0" applyNumberFormat="1" applyFont="1" applyFill="1" applyBorder="1" applyAlignment="1">
      <alignment horizontal="center" vertical="center" shrinkToFit="1"/>
    </xf>
    <xf numFmtId="0" fontId="10" fillId="0" borderId="25" xfId="0" applyFont="1" applyFill="1" applyBorder="1" applyAlignment="1">
      <alignment horizontal="center" vertical="center"/>
    </xf>
    <xf numFmtId="0" fontId="3" fillId="0" borderId="12" xfId="0" applyFont="1" applyFill="1" applyBorder="1" applyAlignment="1">
      <alignment horizontal="left" vertical="center"/>
    </xf>
    <xf numFmtId="0" fontId="10" fillId="0" borderId="30"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 name="常规 3" xfId="51"/>
    <cellStyle name="常规 4" xfId="52"/>
  </cellStyles>
  <dxfs count="1">
    <dxf>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33333333333333" defaultRowHeight="11.25"/>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3"/>
  <sheetViews>
    <sheetView topLeftCell="A7" workbookViewId="0">
      <selection activeCell="J21" sqref="J21"/>
    </sheetView>
  </sheetViews>
  <sheetFormatPr defaultColWidth="9.33333333333333" defaultRowHeight="11.25"/>
  <cols>
    <col min="1" max="1" width="18" customWidth="1"/>
    <col min="2" max="2" width="40.5" customWidth="1"/>
    <col min="3" max="3" width="15.1666666666667" customWidth="1"/>
    <col min="4" max="12" width="14.1666666666667" customWidth="1"/>
  </cols>
  <sheetData>
    <row r="1" ht="13.5" spans="1:1">
      <c r="A1" s="99" t="s">
        <v>259</v>
      </c>
    </row>
    <row r="2" ht="41.45" customHeight="1" spans="1:12">
      <c r="A2" s="80" t="s">
        <v>260</v>
      </c>
      <c r="B2" s="80"/>
      <c r="C2" s="80"/>
      <c r="D2" s="80"/>
      <c r="E2" s="80"/>
      <c r="F2" s="80"/>
      <c r="G2" s="80"/>
      <c r="H2" s="80"/>
      <c r="I2" s="80"/>
      <c r="J2" s="80"/>
      <c r="K2" s="80"/>
      <c r="L2" s="80"/>
    </row>
    <row r="4" ht="12" spans="12:12">
      <c r="L4" s="109" t="s">
        <v>2</v>
      </c>
    </row>
    <row r="5" ht="17.45" customHeight="1" spans="1:12">
      <c r="A5" s="100" t="s">
        <v>261</v>
      </c>
      <c r="B5" s="101" t="s">
        <v>216</v>
      </c>
      <c r="C5" s="102" t="s">
        <v>250</v>
      </c>
      <c r="D5" s="103" t="s">
        <v>254</v>
      </c>
      <c r="E5" s="102" t="s">
        <v>262</v>
      </c>
      <c r="F5" s="103" t="s">
        <v>263</v>
      </c>
      <c r="G5" s="102" t="s">
        <v>264</v>
      </c>
      <c r="H5" s="102" t="s">
        <v>265</v>
      </c>
      <c r="I5" s="102"/>
      <c r="J5" s="102" t="s">
        <v>266</v>
      </c>
      <c r="K5" s="110" t="s">
        <v>267</v>
      </c>
      <c r="L5" s="110" t="s">
        <v>252</v>
      </c>
    </row>
    <row r="6" ht="12" customHeight="1" spans="1:12">
      <c r="A6" s="86" t="s">
        <v>268</v>
      </c>
      <c r="B6" s="87" t="s">
        <v>269</v>
      </c>
      <c r="C6" s="85" t="s">
        <v>250</v>
      </c>
      <c r="D6" s="104"/>
      <c r="E6" s="85" t="s">
        <v>270</v>
      </c>
      <c r="F6" s="104"/>
      <c r="G6" s="85" t="s">
        <v>271</v>
      </c>
      <c r="H6" s="85" t="s">
        <v>272</v>
      </c>
      <c r="I6" s="85" t="s">
        <v>273</v>
      </c>
      <c r="J6" s="85" t="s">
        <v>274</v>
      </c>
      <c r="K6" s="111" t="s">
        <v>267</v>
      </c>
      <c r="L6" s="111" t="s">
        <v>267</v>
      </c>
    </row>
    <row r="7" ht="12" customHeight="1" spans="1:12">
      <c r="A7" s="86" t="s">
        <v>268</v>
      </c>
      <c r="B7" s="87" t="s">
        <v>269</v>
      </c>
      <c r="C7" s="85" t="s">
        <v>250</v>
      </c>
      <c r="D7" s="104"/>
      <c r="E7" s="85" t="s">
        <v>270</v>
      </c>
      <c r="F7" s="104"/>
      <c r="G7" s="85" t="s">
        <v>271</v>
      </c>
      <c r="H7" s="85"/>
      <c r="I7" s="85"/>
      <c r="J7" s="85" t="s">
        <v>274</v>
      </c>
      <c r="K7" s="111" t="s">
        <v>267</v>
      </c>
      <c r="L7" s="111" t="s">
        <v>267</v>
      </c>
    </row>
    <row r="8" ht="7.15" customHeight="1" spans="1:12">
      <c r="A8" s="86" t="s">
        <v>268</v>
      </c>
      <c r="B8" s="87" t="s">
        <v>269</v>
      </c>
      <c r="C8" s="85" t="s">
        <v>250</v>
      </c>
      <c r="D8" s="105"/>
      <c r="E8" s="85" t="s">
        <v>270</v>
      </c>
      <c r="F8" s="105"/>
      <c r="G8" s="85" t="s">
        <v>271</v>
      </c>
      <c r="H8" s="85"/>
      <c r="I8" s="85"/>
      <c r="J8" s="85" t="s">
        <v>274</v>
      </c>
      <c r="K8" s="111" t="s">
        <v>267</v>
      </c>
      <c r="L8" s="111" t="s">
        <v>267</v>
      </c>
    </row>
    <row r="9" ht="14.45" customHeight="1" spans="1:12">
      <c r="A9" s="89"/>
      <c r="B9" s="89" t="s">
        <v>51</v>
      </c>
      <c r="C9" s="106">
        <f>D9+E9+F9</f>
        <v>10736.06</v>
      </c>
      <c r="D9" s="106">
        <v>1311.48</v>
      </c>
      <c r="E9" s="106">
        <f>E10+E13+E20+E27+E38</f>
        <v>7502.58</v>
      </c>
      <c r="F9" s="106">
        <f>F17+F36+F42+F25</f>
        <v>1922</v>
      </c>
      <c r="G9" s="107"/>
      <c r="H9" s="107"/>
      <c r="I9" s="107"/>
      <c r="J9" s="107"/>
      <c r="K9" s="107"/>
      <c r="L9" s="107"/>
    </row>
    <row r="10" ht="14.45" customHeight="1" spans="1:12">
      <c r="A10" s="92" t="s">
        <v>54</v>
      </c>
      <c r="B10" s="93" t="s">
        <v>55</v>
      </c>
      <c r="C10" s="106">
        <f t="shared" ref="C10:C43" si="0">D10+E10+F10</f>
        <v>7.08</v>
      </c>
      <c r="D10" s="106"/>
      <c r="E10" s="106">
        <v>7.08</v>
      </c>
      <c r="F10" s="106"/>
      <c r="G10" s="108"/>
      <c r="H10" s="108"/>
      <c r="I10" s="108"/>
      <c r="J10" s="108"/>
      <c r="K10" s="108"/>
      <c r="L10" s="108"/>
    </row>
    <row r="11" ht="14.45" customHeight="1" spans="1:12">
      <c r="A11" s="92" t="s">
        <v>56</v>
      </c>
      <c r="B11" s="93" t="s">
        <v>57</v>
      </c>
      <c r="C11" s="106">
        <f t="shared" si="0"/>
        <v>7.08</v>
      </c>
      <c r="D11" s="106"/>
      <c r="E11" s="106">
        <v>7.08</v>
      </c>
      <c r="F11" s="106"/>
      <c r="G11" s="108"/>
      <c r="H11" s="108"/>
      <c r="I11" s="108"/>
      <c r="J11" s="108"/>
      <c r="K11" s="108"/>
      <c r="L11" s="108"/>
    </row>
    <row r="12" ht="14.45" customHeight="1" spans="1:12">
      <c r="A12" s="92" t="s">
        <v>58</v>
      </c>
      <c r="B12" s="93" t="s">
        <v>57</v>
      </c>
      <c r="C12" s="106">
        <f t="shared" si="0"/>
        <v>7.08</v>
      </c>
      <c r="D12" s="106"/>
      <c r="E12" s="106">
        <v>7.08</v>
      </c>
      <c r="F12" s="106"/>
      <c r="G12" s="108"/>
      <c r="H12" s="108"/>
      <c r="I12" s="108"/>
      <c r="J12" s="108"/>
      <c r="K12" s="108"/>
      <c r="L12" s="108"/>
    </row>
    <row r="13" ht="14.45" customHeight="1" spans="1:12">
      <c r="A13" s="92" t="s">
        <v>59</v>
      </c>
      <c r="B13" s="93" t="s">
        <v>60</v>
      </c>
      <c r="C13" s="106">
        <f t="shared" si="0"/>
        <v>253.15</v>
      </c>
      <c r="D13" s="106"/>
      <c r="E13" s="106">
        <v>253.15</v>
      </c>
      <c r="F13" s="106"/>
      <c r="G13" s="108"/>
      <c r="H13" s="108"/>
      <c r="I13" s="108"/>
      <c r="J13" s="108"/>
      <c r="K13" s="108"/>
      <c r="L13" s="108"/>
    </row>
    <row r="14" ht="14.45" customHeight="1" spans="1:12">
      <c r="A14" s="92" t="s">
        <v>61</v>
      </c>
      <c r="B14" s="93" t="s">
        <v>62</v>
      </c>
      <c r="C14" s="106">
        <f t="shared" si="0"/>
        <v>253.15</v>
      </c>
      <c r="D14" s="106"/>
      <c r="E14" s="106">
        <v>253.15</v>
      </c>
      <c r="F14" s="106"/>
      <c r="G14" s="108"/>
      <c r="H14" s="108"/>
      <c r="I14" s="108"/>
      <c r="J14" s="108"/>
      <c r="K14" s="108"/>
      <c r="L14" s="108"/>
    </row>
    <row r="15" ht="14.45" customHeight="1" spans="1:12">
      <c r="A15" s="92" t="s">
        <v>63</v>
      </c>
      <c r="B15" s="93" t="s">
        <v>64</v>
      </c>
      <c r="C15" s="106">
        <f t="shared" si="0"/>
        <v>168.77</v>
      </c>
      <c r="D15" s="106"/>
      <c r="E15" s="106">
        <v>168.77</v>
      </c>
      <c r="F15" s="106"/>
      <c r="G15" s="108"/>
      <c r="H15" s="108"/>
      <c r="I15" s="108"/>
      <c r="J15" s="108"/>
      <c r="K15" s="108"/>
      <c r="L15" s="108"/>
    </row>
    <row r="16" ht="14.45" customHeight="1" spans="1:12">
      <c r="A16" s="92" t="s">
        <v>65</v>
      </c>
      <c r="B16" s="93" t="s">
        <v>66</v>
      </c>
      <c r="C16" s="106">
        <f t="shared" si="0"/>
        <v>84.38</v>
      </c>
      <c r="D16" s="106"/>
      <c r="E16" s="106">
        <v>84.38</v>
      </c>
      <c r="F16" s="106"/>
      <c r="G16" s="108"/>
      <c r="H16" s="108"/>
      <c r="I16" s="108"/>
      <c r="J16" s="108"/>
      <c r="K16" s="108"/>
      <c r="L16" s="108"/>
    </row>
    <row r="17" ht="14.45" customHeight="1" spans="1:12">
      <c r="A17" s="92" t="s">
        <v>190</v>
      </c>
      <c r="B17" s="93" t="s">
        <v>275</v>
      </c>
      <c r="C17" s="106">
        <f t="shared" si="0"/>
        <v>1062</v>
      </c>
      <c r="D17" s="106"/>
      <c r="E17" s="106"/>
      <c r="F17" s="106">
        <v>1062</v>
      </c>
      <c r="G17" s="108"/>
      <c r="H17" s="108"/>
      <c r="I17" s="108"/>
      <c r="J17" s="108"/>
      <c r="K17" s="108"/>
      <c r="L17" s="108"/>
    </row>
    <row r="18" ht="14.45" customHeight="1" spans="1:12">
      <c r="A18" s="92" t="s">
        <v>192</v>
      </c>
      <c r="B18" s="93" t="s">
        <v>276</v>
      </c>
      <c r="C18" s="106">
        <f t="shared" si="0"/>
        <v>13</v>
      </c>
      <c r="D18" s="106"/>
      <c r="E18" s="106"/>
      <c r="F18" s="106">
        <v>13</v>
      </c>
      <c r="G18" s="108"/>
      <c r="H18" s="108"/>
      <c r="I18" s="108"/>
      <c r="J18" s="108"/>
      <c r="K18" s="108"/>
      <c r="L18" s="108"/>
    </row>
    <row r="19" ht="14.45" customHeight="1" spans="1:12">
      <c r="A19" s="92" t="s">
        <v>194</v>
      </c>
      <c r="B19" s="93" t="s">
        <v>277</v>
      </c>
      <c r="C19" s="106">
        <f t="shared" si="0"/>
        <v>1049</v>
      </c>
      <c r="D19" s="106"/>
      <c r="E19" s="106"/>
      <c r="F19" s="106">
        <v>1049</v>
      </c>
      <c r="G19" s="108"/>
      <c r="H19" s="108"/>
      <c r="I19" s="108"/>
      <c r="J19" s="108"/>
      <c r="K19" s="108"/>
      <c r="L19" s="108"/>
    </row>
    <row r="20" ht="14.45" customHeight="1" spans="1:12">
      <c r="A20" s="92" t="s">
        <v>67</v>
      </c>
      <c r="B20" s="93" t="s">
        <v>68</v>
      </c>
      <c r="C20" s="106">
        <f t="shared" si="0"/>
        <v>86.5</v>
      </c>
      <c r="D20" s="106"/>
      <c r="E20" s="106">
        <v>86.5</v>
      </c>
      <c r="F20" s="106"/>
      <c r="G20" s="108"/>
      <c r="H20" s="108"/>
      <c r="I20" s="108"/>
      <c r="J20" s="108"/>
      <c r="K20" s="108"/>
      <c r="L20" s="108"/>
    </row>
    <row r="21" ht="14.45" customHeight="1" spans="1:12">
      <c r="A21" s="92" t="s">
        <v>69</v>
      </c>
      <c r="B21" s="93" t="s">
        <v>70</v>
      </c>
      <c r="C21" s="106">
        <f t="shared" si="0"/>
        <v>86.5</v>
      </c>
      <c r="D21" s="106"/>
      <c r="E21" s="106">
        <v>86.5</v>
      </c>
      <c r="F21" s="106"/>
      <c r="G21" s="108"/>
      <c r="H21" s="108"/>
      <c r="I21" s="108"/>
      <c r="J21" s="108"/>
      <c r="K21" s="108"/>
      <c r="L21" s="108"/>
    </row>
    <row r="22" ht="14.45" customHeight="1" spans="1:12">
      <c r="A22" s="92" t="s">
        <v>71</v>
      </c>
      <c r="B22" s="93" t="s">
        <v>72</v>
      </c>
      <c r="C22" s="106">
        <f t="shared" si="0"/>
        <v>16.37</v>
      </c>
      <c r="D22" s="106"/>
      <c r="E22" s="106">
        <v>16.37</v>
      </c>
      <c r="F22" s="106"/>
      <c r="G22" s="108"/>
      <c r="H22" s="108"/>
      <c r="I22" s="108"/>
      <c r="J22" s="108"/>
      <c r="K22" s="108"/>
      <c r="L22" s="108"/>
    </row>
    <row r="23" ht="14.45" customHeight="1" spans="1:12">
      <c r="A23" s="92" t="s">
        <v>73</v>
      </c>
      <c r="B23" s="93" t="s">
        <v>74</v>
      </c>
      <c r="C23" s="106">
        <f t="shared" si="0"/>
        <v>68.02</v>
      </c>
      <c r="D23" s="106"/>
      <c r="E23" s="106">
        <v>68.02</v>
      </c>
      <c r="F23" s="106"/>
      <c r="G23" s="108"/>
      <c r="H23" s="108"/>
      <c r="I23" s="108"/>
      <c r="J23" s="108"/>
      <c r="K23" s="108"/>
      <c r="L23" s="108"/>
    </row>
    <row r="24" ht="14.45" customHeight="1" spans="1:12">
      <c r="A24" s="92" t="s">
        <v>75</v>
      </c>
      <c r="B24" s="93" t="s">
        <v>76</v>
      </c>
      <c r="C24" s="106">
        <f t="shared" si="0"/>
        <v>2.11</v>
      </c>
      <c r="D24" s="106"/>
      <c r="E24" s="106">
        <v>2.11</v>
      </c>
      <c r="F24" s="106"/>
      <c r="G24" s="108"/>
      <c r="H24" s="108"/>
      <c r="I24" s="108"/>
      <c r="J24" s="108"/>
      <c r="K24" s="108"/>
      <c r="L24" s="108"/>
    </row>
    <row r="25" ht="14.45" customHeight="1" spans="1:12">
      <c r="A25" s="92" t="s">
        <v>207</v>
      </c>
      <c r="B25" s="93" t="s">
        <v>208</v>
      </c>
      <c r="C25" s="106">
        <f t="shared" si="0"/>
        <v>100</v>
      </c>
      <c r="D25" s="106"/>
      <c r="E25" s="106"/>
      <c r="F25" s="106">
        <v>100</v>
      </c>
      <c r="G25" s="108"/>
      <c r="H25" s="108"/>
      <c r="I25" s="108"/>
      <c r="J25" s="108"/>
      <c r="K25" s="108"/>
      <c r="L25" s="108"/>
    </row>
    <row r="26" ht="14.45" customHeight="1" spans="1:12">
      <c r="A26" s="92" t="s">
        <v>209</v>
      </c>
      <c r="B26" s="93" t="s">
        <v>210</v>
      </c>
      <c r="C26" s="106">
        <f t="shared" si="0"/>
        <v>100</v>
      </c>
      <c r="D26" s="106"/>
      <c r="E26" s="106"/>
      <c r="F26" s="106">
        <v>100</v>
      </c>
      <c r="G26" s="108"/>
      <c r="H26" s="108"/>
      <c r="I26" s="108"/>
      <c r="J26" s="108"/>
      <c r="K26" s="108"/>
      <c r="L26" s="108"/>
    </row>
    <row r="27" ht="14.45" customHeight="1" spans="1:12">
      <c r="A27" s="92" t="s">
        <v>77</v>
      </c>
      <c r="B27" s="93" t="s">
        <v>78</v>
      </c>
      <c r="C27" s="106">
        <f t="shared" si="0"/>
        <v>6987.09</v>
      </c>
      <c r="D27" s="106"/>
      <c r="E27" s="106">
        <v>6987.09</v>
      </c>
      <c r="F27" s="106"/>
      <c r="G27" s="108"/>
      <c r="H27" s="108"/>
      <c r="I27" s="108"/>
      <c r="J27" s="108"/>
      <c r="K27" s="108"/>
      <c r="L27" s="108"/>
    </row>
    <row r="28" ht="14.45" customHeight="1" spans="1:12">
      <c r="A28" s="92" t="s">
        <v>79</v>
      </c>
      <c r="B28" s="93" t="s">
        <v>80</v>
      </c>
      <c r="C28" s="106">
        <f t="shared" si="0"/>
        <v>676.99</v>
      </c>
      <c r="D28" s="106"/>
      <c r="E28" s="106">
        <v>676.99</v>
      </c>
      <c r="F28" s="106"/>
      <c r="G28" s="108"/>
      <c r="H28" s="108"/>
      <c r="I28" s="108"/>
      <c r="J28" s="108"/>
      <c r="K28" s="108"/>
      <c r="L28" s="108"/>
    </row>
    <row r="29" ht="14.45" customHeight="1" spans="1:12">
      <c r="A29" s="92" t="s">
        <v>81</v>
      </c>
      <c r="B29" s="93" t="s">
        <v>82</v>
      </c>
      <c r="C29" s="106">
        <f t="shared" si="0"/>
        <v>185.39</v>
      </c>
      <c r="D29" s="106"/>
      <c r="E29" s="106">
        <v>185.39</v>
      </c>
      <c r="F29" s="106"/>
      <c r="G29" s="108"/>
      <c r="H29" s="108"/>
      <c r="I29" s="108"/>
      <c r="J29" s="108"/>
      <c r="K29" s="108"/>
      <c r="L29" s="108"/>
    </row>
    <row r="30" ht="14.45" customHeight="1" spans="1:12">
      <c r="A30" s="92" t="s">
        <v>83</v>
      </c>
      <c r="B30" s="93" t="s">
        <v>84</v>
      </c>
      <c r="C30" s="106">
        <f t="shared" si="0"/>
        <v>491.6</v>
      </c>
      <c r="D30" s="106"/>
      <c r="E30" s="106">
        <v>491.6</v>
      </c>
      <c r="F30" s="106"/>
      <c r="G30" s="108"/>
      <c r="H30" s="108"/>
      <c r="I30" s="108"/>
      <c r="J30" s="108"/>
      <c r="K30" s="108"/>
      <c r="L30" s="108"/>
    </row>
    <row r="31" ht="14.45" customHeight="1" spans="1:12">
      <c r="A31" s="92" t="s">
        <v>85</v>
      </c>
      <c r="B31" s="93" t="s">
        <v>86</v>
      </c>
      <c r="C31" s="106">
        <f t="shared" si="0"/>
        <v>5643.15</v>
      </c>
      <c r="D31" s="106">
        <v>799.05</v>
      </c>
      <c r="E31" s="106">
        <v>4844.1</v>
      </c>
      <c r="F31" s="106"/>
      <c r="G31" s="108"/>
      <c r="H31" s="108"/>
      <c r="I31" s="108"/>
      <c r="J31" s="108"/>
      <c r="K31" s="108"/>
      <c r="L31" s="108"/>
    </row>
    <row r="32" ht="14.25" spans="1:12">
      <c r="A32" s="92" t="s">
        <v>87</v>
      </c>
      <c r="B32" s="93" t="s">
        <v>88</v>
      </c>
      <c r="C32" s="106">
        <f t="shared" si="0"/>
        <v>205</v>
      </c>
      <c r="D32" s="106"/>
      <c r="E32" s="106">
        <v>205</v>
      </c>
      <c r="F32" s="106"/>
      <c r="G32" s="94"/>
      <c r="H32" s="94"/>
      <c r="I32" s="94"/>
      <c r="J32" s="94"/>
      <c r="K32" s="94"/>
      <c r="L32" s="94"/>
    </row>
    <row r="33" ht="14.25" spans="1:12">
      <c r="A33" s="92" t="s">
        <v>89</v>
      </c>
      <c r="B33" s="93" t="s">
        <v>90</v>
      </c>
      <c r="C33" s="106">
        <f t="shared" si="0"/>
        <v>1031</v>
      </c>
      <c r="D33" s="106"/>
      <c r="E33" s="106">
        <v>1031</v>
      </c>
      <c r="F33" s="106"/>
      <c r="G33" s="94"/>
      <c r="H33" s="94"/>
      <c r="I33" s="94"/>
      <c r="J33" s="94"/>
      <c r="K33" s="94"/>
      <c r="L33" s="94"/>
    </row>
    <row r="34" ht="14.25" spans="1:12">
      <c r="A34" s="92" t="s">
        <v>91</v>
      </c>
      <c r="B34" s="93" t="s">
        <v>92</v>
      </c>
      <c r="C34" s="106">
        <f t="shared" si="0"/>
        <v>682.43</v>
      </c>
      <c r="D34" s="106">
        <v>512.43</v>
      </c>
      <c r="E34" s="106">
        <v>170</v>
      </c>
      <c r="F34" s="106"/>
      <c r="G34" s="94"/>
      <c r="H34" s="94"/>
      <c r="I34" s="94"/>
      <c r="J34" s="94"/>
      <c r="K34" s="94"/>
      <c r="L34" s="94"/>
    </row>
    <row r="35" ht="14.25" spans="1:12">
      <c r="A35" s="92">
        <v>2130315</v>
      </c>
      <c r="B35" s="93" t="s">
        <v>93</v>
      </c>
      <c r="C35" s="106">
        <f t="shared" si="0"/>
        <v>60</v>
      </c>
      <c r="D35" s="106"/>
      <c r="E35" s="106">
        <v>60</v>
      </c>
      <c r="F35" s="106"/>
      <c r="G35" s="94"/>
      <c r="H35" s="94"/>
      <c r="I35" s="94"/>
      <c r="J35" s="94"/>
      <c r="K35" s="94"/>
      <c r="L35" s="94"/>
    </row>
    <row r="36" ht="14.25" spans="1:12">
      <c r="A36" s="92" t="s">
        <v>198</v>
      </c>
      <c r="B36" s="93" t="s">
        <v>278</v>
      </c>
      <c r="C36" s="106">
        <f t="shared" si="0"/>
        <v>573</v>
      </c>
      <c r="D36" s="106"/>
      <c r="E36" s="106"/>
      <c r="F36" s="106">
        <v>573</v>
      </c>
      <c r="G36" s="94"/>
      <c r="H36" s="94"/>
      <c r="I36" s="94"/>
      <c r="J36" s="94"/>
      <c r="K36" s="94"/>
      <c r="L36" s="94"/>
    </row>
    <row r="37" ht="14.25" spans="1:12">
      <c r="A37" s="92" t="s">
        <v>200</v>
      </c>
      <c r="B37" s="93" t="s">
        <v>277</v>
      </c>
      <c r="C37" s="106">
        <f t="shared" si="0"/>
        <v>573</v>
      </c>
      <c r="D37" s="106"/>
      <c r="E37" s="106"/>
      <c r="F37" s="106">
        <v>573</v>
      </c>
      <c r="G37" s="94"/>
      <c r="H37" s="94"/>
      <c r="I37" s="94"/>
      <c r="J37" s="94"/>
      <c r="K37" s="94"/>
      <c r="L37" s="94"/>
    </row>
    <row r="38" ht="14.25" spans="1:12">
      <c r="A38" s="92" t="s">
        <v>94</v>
      </c>
      <c r="B38" s="93" t="s">
        <v>95</v>
      </c>
      <c r="C38" s="106">
        <f t="shared" si="0"/>
        <v>168.76</v>
      </c>
      <c r="D38" s="106"/>
      <c r="E38" s="106">
        <v>168.76</v>
      </c>
      <c r="F38" s="106"/>
      <c r="G38" s="94"/>
      <c r="H38" s="94"/>
      <c r="I38" s="94"/>
      <c r="J38" s="94"/>
      <c r="K38" s="94"/>
      <c r="L38" s="94"/>
    </row>
    <row r="39" ht="14.25" spans="1:12">
      <c r="A39" s="92" t="s">
        <v>96</v>
      </c>
      <c r="B39" s="93" t="s">
        <v>97</v>
      </c>
      <c r="C39" s="106">
        <f t="shared" si="0"/>
        <v>168.76</v>
      </c>
      <c r="D39" s="106"/>
      <c r="E39" s="106">
        <v>168.76</v>
      </c>
      <c r="F39" s="106"/>
      <c r="G39" s="94"/>
      <c r="H39" s="94"/>
      <c r="I39" s="94"/>
      <c r="J39" s="94"/>
      <c r="K39" s="94"/>
      <c r="L39" s="94"/>
    </row>
    <row r="40" ht="14.25" spans="1:12">
      <c r="A40" s="92" t="s">
        <v>98</v>
      </c>
      <c r="B40" s="93" t="s">
        <v>99</v>
      </c>
      <c r="C40" s="106">
        <f t="shared" si="0"/>
        <v>168.76</v>
      </c>
      <c r="D40" s="106"/>
      <c r="E40" s="106">
        <v>168.76</v>
      </c>
      <c r="F40" s="106"/>
      <c r="G40" s="94"/>
      <c r="H40" s="94"/>
      <c r="I40" s="94"/>
      <c r="J40" s="94"/>
      <c r="K40" s="94"/>
      <c r="L40" s="94"/>
    </row>
    <row r="41" ht="14.25" spans="1:12">
      <c r="A41" s="92" t="s">
        <v>201</v>
      </c>
      <c r="B41" s="93" t="s">
        <v>279</v>
      </c>
      <c r="C41" s="106">
        <f t="shared" si="0"/>
        <v>187</v>
      </c>
      <c r="D41" s="106"/>
      <c r="E41" s="106"/>
      <c r="F41" s="106">
        <v>187</v>
      </c>
      <c r="G41" s="94"/>
      <c r="H41" s="94"/>
      <c r="I41" s="94"/>
      <c r="J41" s="94"/>
      <c r="K41" s="94"/>
      <c r="L41" s="94"/>
    </row>
    <row r="42" ht="14.25" spans="1:12">
      <c r="A42" s="92" t="s">
        <v>203</v>
      </c>
      <c r="B42" s="93" t="s">
        <v>280</v>
      </c>
      <c r="C42" s="106">
        <f t="shared" si="0"/>
        <v>187</v>
      </c>
      <c r="D42" s="106"/>
      <c r="E42" s="106"/>
      <c r="F42" s="106">
        <v>187</v>
      </c>
      <c r="G42" s="94"/>
      <c r="H42" s="94"/>
      <c r="I42" s="94"/>
      <c r="J42" s="94"/>
      <c r="K42" s="94"/>
      <c r="L42" s="94"/>
    </row>
    <row r="43" ht="14.25" spans="1:12">
      <c r="A43" s="92" t="s">
        <v>205</v>
      </c>
      <c r="B43" s="93" t="s">
        <v>281</v>
      </c>
      <c r="C43" s="106">
        <f t="shared" si="0"/>
        <v>187</v>
      </c>
      <c r="D43" s="106"/>
      <c r="E43" s="106"/>
      <c r="F43" s="106">
        <v>187</v>
      </c>
      <c r="G43" s="94"/>
      <c r="H43" s="94"/>
      <c r="I43" s="94"/>
      <c r="J43" s="94"/>
      <c r="K43" s="94"/>
      <c r="L43" s="94"/>
    </row>
  </sheetData>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conditionalFormatting sqref="F36:F37">
    <cfRule type="expression" dxfId="0" priority="3" stopIfTrue="1">
      <formula>含公式的单元格</formula>
    </cfRule>
  </conditionalFormatting>
  <conditionalFormatting sqref="F42:F43">
    <cfRule type="expression" dxfId="0" priority="2" stopIfTrue="1">
      <formula>含公式的单元格</formula>
    </cfRule>
  </conditionalFormatting>
  <conditionalFormatting sqref="F17:F19 D25:D37">
    <cfRule type="expression" dxfId="0" priority="5" stopIfTrue="1">
      <formula>含公式的单元格</formula>
    </cfRule>
  </conditionalFormatting>
  <pageMargins left="0.71" right="0.71" top="0.75" bottom="0.75" header="0.31" footer="0.31"/>
  <pageSetup paperSize="9" scale="98" orientation="landscape"/>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C9" sqref="C9"/>
    </sheetView>
  </sheetViews>
  <sheetFormatPr defaultColWidth="9.33333333333333" defaultRowHeight="11.25"/>
  <cols>
    <col min="1" max="1" width="18.5" customWidth="1"/>
    <col min="2" max="2" width="36.3333333333333" customWidth="1"/>
    <col min="3" max="3" width="15.1666666666667" customWidth="1"/>
    <col min="4" max="8" width="16" customWidth="1"/>
  </cols>
  <sheetData>
    <row r="1" ht="13.5" spans="1:1">
      <c r="A1" s="79" t="s">
        <v>282</v>
      </c>
    </row>
    <row r="2" ht="32.45" customHeight="1" spans="1:9">
      <c r="A2" s="80" t="s">
        <v>283</v>
      </c>
      <c r="B2" s="80"/>
      <c r="C2" s="80"/>
      <c r="D2" s="80"/>
      <c r="E2" s="80"/>
      <c r="F2" s="80"/>
      <c r="G2" s="80"/>
      <c r="H2" s="80"/>
      <c r="I2" s="98"/>
    </row>
    <row r="4" ht="12" spans="7:8">
      <c r="G4" s="81" t="s">
        <v>2</v>
      </c>
      <c r="H4" s="82"/>
    </row>
    <row r="5" ht="18" customHeight="1" spans="1:8">
      <c r="A5" s="83" t="s">
        <v>216</v>
      </c>
      <c r="B5" s="84" t="s">
        <v>216</v>
      </c>
      <c r="C5" s="85" t="s">
        <v>251</v>
      </c>
      <c r="D5" s="85" t="s">
        <v>52</v>
      </c>
      <c r="E5" s="85" t="s">
        <v>53</v>
      </c>
      <c r="F5" s="85" t="s">
        <v>284</v>
      </c>
      <c r="G5" s="85" t="s">
        <v>285</v>
      </c>
      <c r="H5" s="85" t="s">
        <v>286</v>
      </c>
    </row>
    <row r="6" spans="1:8">
      <c r="A6" s="86" t="s">
        <v>268</v>
      </c>
      <c r="B6" s="87" t="s">
        <v>269</v>
      </c>
      <c r="C6" s="85" t="s">
        <v>251</v>
      </c>
      <c r="D6" s="85" t="s">
        <v>52</v>
      </c>
      <c r="E6" s="85" t="s">
        <v>53</v>
      </c>
      <c r="F6" s="85" t="s">
        <v>284</v>
      </c>
      <c r="G6" s="85" t="s">
        <v>287</v>
      </c>
      <c r="H6" s="85" t="s">
        <v>288</v>
      </c>
    </row>
    <row r="7" spans="1:8">
      <c r="A7" s="86" t="s">
        <v>268</v>
      </c>
      <c r="B7" s="87" t="s">
        <v>269</v>
      </c>
      <c r="C7" s="85" t="s">
        <v>251</v>
      </c>
      <c r="D7" s="85" t="s">
        <v>52</v>
      </c>
      <c r="E7" s="85" t="s">
        <v>53</v>
      </c>
      <c r="F7" s="85" t="s">
        <v>284</v>
      </c>
      <c r="G7" s="85" t="s">
        <v>287</v>
      </c>
      <c r="H7" s="85" t="s">
        <v>288</v>
      </c>
    </row>
    <row r="8" ht="1.9" customHeight="1" spans="1:8">
      <c r="A8" s="86" t="s">
        <v>268</v>
      </c>
      <c r="B8" s="87" t="s">
        <v>269</v>
      </c>
      <c r="C8" s="85" t="s">
        <v>251</v>
      </c>
      <c r="D8" s="85" t="s">
        <v>52</v>
      </c>
      <c r="E8" s="85" t="s">
        <v>53</v>
      </c>
      <c r="F8" s="85" t="s">
        <v>284</v>
      </c>
      <c r="G8" s="85" t="s">
        <v>287</v>
      </c>
      <c r="H8" s="85" t="s">
        <v>288</v>
      </c>
    </row>
    <row r="9" ht="18.6" customHeight="1" spans="1:8">
      <c r="A9" s="88"/>
      <c r="B9" s="89" t="s">
        <v>51</v>
      </c>
      <c r="C9" s="90">
        <f>D9+E9</f>
        <v>10736.06</v>
      </c>
      <c r="D9" s="90">
        <f>D10+D13+D20+D27+D38</f>
        <v>1142.48</v>
      </c>
      <c r="E9" s="90">
        <f>E17+E25+E27+E41</f>
        <v>9593.58</v>
      </c>
      <c r="F9" s="91"/>
      <c r="G9" s="91"/>
      <c r="H9" s="91"/>
    </row>
    <row r="10" ht="18.6" customHeight="1" spans="1:8">
      <c r="A10" s="92" t="s">
        <v>54</v>
      </c>
      <c r="B10" s="93" t="s">
        <v>55</v>
      </c>
      <c r="C10" s="90">
        <f t="shared" ref="C10:C43" si="0">D10+E10</f>
        <v>7.08</v>
      </c>
      <c r="D10" s="90">
        <v>7.08</v>
      </c>
      <c r="E10" s="90"/>
      <c r="F10" s="94"/>
      <c r="G10" s="94"/>
      <c r="H10" s="94"/>
    </row>
    <row r="11" ht="18.6" customHeight="1" spans="1:8">
      <c r="A11" s="92" t="s">
        <v>56</v>
      </c>
      <c r="B11" s="93" t="s">
        <v>57</v>
      </c>
      <c r="C11" s="90">
        <f t="shared" si="0"/>
        <v>7.08</v>
      </c>
      <c r="D11" s="90">
        <v>7.08</v>
      </c>
      <c r="E11" s="90"/>
      <c r="F11" s="94"/>
      <c r="G11" s="94"/>
      <c r="H11" s="94"/>
    </row>
    <row r="12" ht="18.6" customHeight="1" spans="1:8">
      <c r="A12" s="92" t="s">
        <v>58</v>
      </c>
      <c r="B12" s="93" t="s">
        <v>57</v>
      </c>
      <c r="C12" s="90">
        <f t="shared" si="0"/>
        <v>7.08</v>
      </c>
      <c r="D12" s="90">
        <v>7.08</v>
      </c>
      <c r="E12" s="90"/>
      <c r="F12" s="94"/>
      <c r="G12" s="94"/>
      <c r="H12" s="94"/>
    </row>
    <row r="13" ht="18.6" customHeight="1" spans="1:8">
      <c r="A13" s="92" t="s">
        <v>59</v>
      </c>
      <c r="B13" s="93" t="s">
        <v>60</v>
      </c>
      <c r="C13" s="90">
        <f t="shared" si="0"/>
        <v>253.15</v>
      </c>
      <c r="D13" s="90">
        <v>253.15</v>
      </c>
      <c r="E13" s="90"/>
      <c r="F13" s="94"/>
      <c r="G13" s="94"/>
      <c r="H13" s="94"/>
    </row>
    <row r="14" ht="18.6" customHeight="1" spans="1:8">
      <c r="A14" s="92" t="s">
        <v>61</v>
      </c>
      <c r="B14" s="93" t="s">
        <v>62</v>
      </c>
      <c r="C14" s="90">
        <f t="shared" si="0"/>
        <v>253.15</v>
      </c>
      <c r="D14" s="90">
        <v>253.15</v>
      </c>
      <c r="E14" s="90"/>
      <c r="F14" s="94"/>
      <c r="G14" s="94"/>
      <c r="H14" s="94"/>
    </row>
    <row r="15" ht="18.6" customHeight="1" spans="1:8">
      <c r="A15" s="92" t="s">
        <v>63</v>
      </c>
      <c r="B15" s="93" t="s">
        <v>64</v>
      </c>
      <c r="C15" s="90">
        <f t="shared" si="0"/>
        <v>168.77</v>
      </c>
      <c r="D15" s="90">
        <v>168.77</v>
      </c>
      <c r="E15" s="90"/>
      <c r="F15" s="94"/>
      <c r="G15" s="94"/>
      <c r="H15" s="94"/>
    </row>
    <row r="16" ht="18.6" customHeight="1" spans="1:8">
      <c r="A16" s="92" t="s">
        <v>65</v>
      </c>
      <c r="B16" s="93" t="s">
        <v>66</v>
      </c>
      <c r="C16" s="90">
        <f t="shared" si="0"/>
        <v>84.38</v>
      </c>
      <c r="D16" s="90">
        <v>84.38</v>
      </c>
      <c r="E16" s="90"/>
      <c r="F16" s="94"/>
      <c r="G16" s="94"/>
      <c r="H16" s="94"/>
    </row>
    <row r="17" ht="18.6" customHeight="1" spans="1:8">
      <c r="A17" s="95" t="s">
        <v>190</v>
      </c>
      <c r="B17" s="96" t="s">
        <v>289</v>
      </c>
      <c r="C17" s="90">
        <f t="shared" si="0"/>
        <v>1062</v>
      </c>
      <c r="D17" s="90"/>
      <c r="E17" s="90">
        <v>1062</v>
      </c>
      <c r="F17" s="94"/>
      <c r="G17" s="94"/>
      <c r="H17" s="94"/>
    </row>
    <row r="18" ht="18.6" customHeight="1" spans="1:8">
      <c r="A18" s="95" t="s">
        <v>192</v>
      </c>
      <c r="B18" s="96" t="s">
        <v>290</v>
      </c>
      <c r="C18" s="90">
        <f t="shared" si="0"/>
        <v>13</v>
      </c>
      <c r="D18" s="90"/>
      <c r="E18" s="90">
        <v>13</v>
      </c>
      <c r="F18" s="94"/>
      <c r="G18" s="94"/>
      <c r="H18" s="94"/>
    </row>
    <row r="19" ht="18.6" customHeight="1" spans="1:8">
      <c r="A19" s="95" t="s">
        <v>194</v>
      </c>
      <c r="B19" s="96" t="s">
        <v>291</v>
      </c>
      <c r="C19" s="90">
        <f t="shared" si="0"/>
        <v>1049</v>
      </c>
      <c r="D19" s="90"/>
      <c r="E19" s="90">
        <v>1049</v>
      </c>
      <c r="F19" s="94"/>
      <c r="G19" s="94"/>
      <c r="H19" s="94"/>
    </row>
    <row r="20" ht="18.6" customHeight="1" spans="1:8">
      <c r="A20" s="92" t="s">
        <v>67</v>
      </c>
      <c r="B20" s="93" t="s">
        <v>68</v>
      </c>
      <c r="C20" s="90">
        <f t="shared" si="0"/>
        <v>86.5</v>
      </c>
      <c r="D20" s="90">
        <v>86.5</v>
      </c>
      <c r="E20" s="90"/>
      <c r="F20" s="94"/>
      <c r="G20" s="94"/>
      <c r="H20" s="94"/>
    </row>
    <row r="21" ht="18.6" customHeight="1" spans="1:8">
      <c r="A21" s="92" t="s">
        <v>69</v>
      </c>
      <c r="B21" s="93" t="s">
        <v>70</v>
      </c>
      <c r="C21" s="90">
        <f t="shared" si="0"/>
        <v>86.5</v>
      </c>
      <c r="D21" s="90">
        <v>86.5</v>
      </c>
      <c r="E21" s="90"/>
      <c r="F21" s="94"/>
      <c r="G21" s="94"/>
      <c r="H21" s="94"/>
    </row>
    <row r="22" ht="18.6" customHeight="1" spans="1:8">
      <c r="A22" s="92" t="s">
        <v>71</v>
      </c>
      <c r="B22" s="93" t="s">
        <v>72</v>
      </c>
      <c r="C22" s="90">
        <f t="shared" si="0"/>
        <v>16.37</v>
      </c>
      <c r="D22" s="90">
        <v>16.37</v>
      </c>
      <c r="E22" s="90"/>
      <c r="F22" s="94"/>
      <c r="G22" s="94"/>
      <c r="H22" s="94"/>
    </row>
    <row r="23" ht="18.6" customHeight="1" spans="1:8">
      <c r="A23" s="92" t="s">
        <v>73</v>
      </c>
      <c r="B23" s="93" t="s">
        <v>74</v>
      </c>
      <c r="C23" s="90">
        <f t="shared" si="0"/>
        <v>68.02</v>
      </c>
      <c r="D23" s="90">
        <v>68.02</v>
      </c>
      <c r="E23" s="90"/>
      <c r="F23" s="94"/>
      <c r="G23" s="94"/>
      <c r="H23" s="94"/>
    </row>
    <row r="24" ht="18.6" customHeight="1" spans="1:8">
      <c r="A24" s="92" t="s">
        <v>75</v>
      </c>
      <c r="B24" s="93" t="s">
        <v>76</v>
      </c>
      <c r="C24" s="90">
        <f t="shared" si="0"/>
        <v>2.11</v>
      </c>
      <c r="D24" s="90">
        <v>2.11</v>
      </c>
      <c r="E24" s="90"/>
      <c r="F24" s="94"/>
      <c r="G24" s="94"/>
      <c r="H24" s="94"/>
    </row>
    <row r="25" ht="18.6" customHeight="1" spans="1:8">
      <c r="A25" s="92" t="s">
        <v>207</v>
      </c>
      <c r="B25" s="93" t="s">
        <v>208</v>
      </c>
      <c r="C25" s="90">
        <f t="shared" si="0"/>
        <v>100</v>
      </c>
      <c r="D25" s="90"/>
      <c r="E25" s="90">
        <v>100</v>
      </c>
      <c r="F25" s="94"/>
      <c r="G25" s="94"/>
      <c r="H25" s="94"/>
    </row>
    <row r="26" ht="18.6" customHeight="1" spans="1:8">
      <c r="A26" s="92" t="s">
        <v>209</v>
      </c>
      <c r="B26" s="93" t="s">
        <v>210</v>
      </c>
      <c r="C26" s="90">
        <f t="shared" si="0"/>
        <v>100</v>
      </c>
      <c r="D26" s="90"/>
      <c r="E26" s="90">
        <v>100</v>
      </c>
      <c r="F26" s="94"/>
      <c r="G26" s="94"/>
      <c r="H26" s="94"/>
    </row>
    <row r="27" ht="18.6" customHeight="1" spans="1:8">
      <c r="A27" s="92" t="s">
        <v>77</v>
      </c>
      <c r="B27" s="93" t="s">
        <v>78</v>
      </c>
      <c r="C27" s="90">
        <f t="shared" si="0"/>
        <v>8871.57</v>
      </c>
      <c r="D27" s="90">
        <v>626.99</v>
      </c>
      <c r="E27" s="90">
        <f>E29+E31+E32+E33+E34+E35+E36</f>
        <v>8244.58</v>
      </c>
      <c r="F27" s="94"/>
      <c r="G27" s="94"/>
      <c r="H27" s="94"/>
    </row>
    <row r="28" ht="18.6" customHeight="1" spans="1:8">
      <c r="A28" s="92" t="s">
        <v>79</v>
      </c>
      <c r="B28" s="93" t="s">
        <v>80</v>
      </c>
      <c r="C28" s="90">
        <f t="shared" si="0"/>
        <v>626.99</v>
      </c>
      <c r="D28" s="90">
        <v>626.99</v>
      </c>
      <c r="E28" s="90"/>
      <c r="F28" s="94"/>
      <c r="G28" s="94"/>
      <c r="H28" s="94"/>
    </row>
    <row r="29" ht="18.6" customHeight="1" spans="1:8">
      <c r="A29" s="92" t="s">
        <v>81</v>
      </c>
      <c r="B29" s="93" t="s">
        <v>82</v>
      </c>
      <c r="C29" s="90">
        <f t="shared" si="0"/>
        <v>185.39</v>
      </c>
      <c r="D29" s="90">
        <v>135.39</v>
      </c>
      <c r="E29" s="90">
        <v>50</v>
      </c>
      <c r="F29" s="94"/>
      <c r="G29" s="94"/>
      <c r="H29" s="94"/>
    </row>
    <row r="30" ht="18.6" customHeight="1" spans="1:8">
      <c r="A30" s="92" t="s">
        <v>83</v>
      </c>
      <c r="B30" s="93" t="s">
        <v>84</v>
      </c>
      <c r="C30" s="90">
        <f t="shared" si="0"/>
        <v>491.6</v>
      </c>
      <c r="D30" s="90">
        <v>491.6</v>
      </c>
      <c r="E30" s="90"/>
      <c r="F30" s="94"/>
      <c r="G30" s="94"/>
      <c r="H30" s="94"/>
    </row>
    <row r="31" ht="18.6" customHeight="1" spans="1:8">
      <c r="A31" s="92" t="s">
        <v>85</v>
      </c>
      <c r="B31" s="93" t="s">
        <v>86</v>
      </c>
      <c r="C31" s="90">
        <f t="shared" si="0"/>
        <v>5643.15</v>
      </c>
      <c r="D31" s="90"/>
      <c r="E31" s="90">
        <v>5643.15</v>
      </c>
      <c r="F31" s="94"/>
      <c r="G31" s="94"/>
      <c r="H31" s="94"/>
    </row>
    <row r="32" ht="18.6" customHeight="1" spans="1:8">
      <c r="A32" s="92" t="s">
        <v>87</v>
      </c>
      <c r="B32" s="93" t="s">
        <v>88</v>
      </c>
      <c r="C32" s="90">
        <f t="shared" si="0"/>
        <v>205</v>
      </c>
      <c r="D32" s="90"/>
      <c r="E32" s="90">
        <v>205</v>
      </c>
      <c r="F32" s="94"/>
      <c r="G32" s="94"/>
      <c r="H32" s="94"/>
    </row>
    <row r="33" ht="14.25" spans="1:8">
      <c r="A33" s="92" t="s">
        <v>89</v>
      </c>
      <c r="B33" s="93" t="s">
        <v>90</v>
      </c>
      <c r="C33" s="90">
        <f t="shared" si="0"/>
        <v>1543.43</v>
      </c>
      <c r="D33" s="90"/>
      <c r="E33" s="90">
        <v>1543.43</v>
      </c>
      <c r="F33" s="94"/>
      <c r="G33" s="94"/>
      <c r="H33" s="94"/>
    </row>
    <row r="34" ht="14.25" spans="1:8">
      <c r="A34" s="92" t="s">
        <v>91</v>
      </c>
      <c r="B34" s="93" t="s">
        <v>92</v>
      </c>
      <c r="C34" s="90">
        <f t="shared" si="0"/>
        <v>170</v>
      </c>
      <c r="D34" s="90"/>
      <c r="E34" s="90">
        <v>170</v>
      </c>
      <c r="F34" s="94"/>
      <c r="G34" s="94"/>
      <c r="H34" s="94"/>
    </row>
    <row r="35" ht="14.25" spans="1:8">
      <c r="A35" s="92">
        <v>2130315</v>
      </c>
      <c r="B35" s="93" t="s">
        <v>93</v>
      </c>
      <c r="C35" s="90">
        <f t="shared" si="0"/>
        <v>60</v>
      </c>
      <c r="D35" s="90"/>
      <c r="E35" s="90">
        <v>60</v>
      </c>
      <c r="F35" s="94"/>
      <c r="G35" s="94"/>
      <c r="H35" s="94"/>
    </row>
    <row r="36" ht="14.25" spans="1:8">
      <c r="A36" s="95" t="s">
        <v>198</v>
      </c>
      <c r="B36" s="96" t="s">
        <v>199</v>
      </c>
      <c r="C36" s="90">
        <f t="shared" si="0"/>
        <v>573</v>
      </c>
      <c r="D36" s="90"/>
      <c r="E36" s="90">
        <v>573</v>
      </c>
      <c r="F36" s="94"/>
      <c r="G36" s="94"/>
      <c r="H36" s="94"/>
    </row>
    <row r="37" ht="14.25" spans="1:8">
      <c r="A37" s="95" t="s">
        <v>200</v>
      </c>
      <c r="B37" s="96" t="s">
        <v>195</v>
      </c>
      <c r="C37" s="90">
        <f t="shared" si="0"/>
        <v>573</v>
      </c>
      <c r="D37" s="90"/>
      <c r="E37" s="90">
        <v>573</v>
      </c>
      <c r="F37" s="94"/>
      <c r="G37" s="94"/>
      <c r="H37" s="94"/>
    </row>
    <row r="38" ht="14.25" spans="1:8">
      <c r="A38" s="92" t="s">
        <v>94</v>
      </c>
      <c r="B38" s="93" t="s">
        <v>95</v>
      </c>
      <c r="C38" s="90">
        <f t="shared" si="0"/>
        <v>168.76</v>
      </c>
      <c r="D38" s="90">
        <v>168.76</v>
      </c>
      <c r="E38" s="90"/>
      <c r="F38" s="94"/>
      <c r="G38" s="94"/>
      <c r="H38" s="94"/>
    </row>
    <row r="39" ht="14.25" spans="1:8">
      <c r="A39" s="92" t="s">
        <v>96</v>
      </c>
      <c r="B39" s="93" t="s">
        <v>97</v>
      </c>
      <c r="C39" s="90">
        <f t="shared" si="0"/>
        <v>168.76</v>
      </c>
      <c r="D39" s="90">
        <v>168.76</v>
      </c>
      <c r="E39" s="90"/>
      <c r="F39" s="94"/>
      <c r="G39" s="94"/>
      <c r="H39" s="94"/>
    </row>
    <row r="40" ht="14.25" spans="1:8">
      <c r="A40" s="92" t="s">
        <v>98</v>
      </c>
      <c r="B40" s="93" t="s">
        <v>99</v>
      </c>
      <c r="C40" s="90">
        <f t="shared" si="0"/>
        <v>168.76</v>
      </c>
      <c r="D40" s="90">
        <v>168.76</v>
      </c>
      <c r="E40" s="90"/>
      <c r="F40" s="94"/>
      <c r="G40" s="94"/>
      <c r="H40" s="94"/>
    </row>
    <row r="41" ht="14.25" spans="1:8">
      <c r="A41" s="95" t="s">
        <v>201</v>
      </c>
      <c r="B41" s="97" t="s">
        <v>279</v>
      </c>
      <c r="C41" s="90">
        <f t="shared" si="0"/>
        <v>187</v>
      </c>
      <c r="D41" s="90"/>
      <c r="E41" s="90">
        <v>187</v>
      </c>
      <c r="F41" s="94"/>
      <c r="G41" s="94"/>
      <c r="H41" s="94"/>
    </row>
    <row r="42" ht="14.25" spans="1:8">
      <c r="A42" s="95" t="s">
        <v>203</v>
      </c>
      <c r="B42" s="97" t="s">
        <v>292</v>
      </c>
      <c r="C42" s="90">
        <f t="shared" si="0"/>
        <v>187</v>
      </c>
      <c r="D42" s="90"/>
      <c r="E42" s="90">
        <v>187</v>
      </c>
      <c r="F42" s="94"/>
      <c r="G42" s="94"/>
      <c r="H42" s="94"/>
    </row>
    <row r="43" ht="14.25" spans="1:8">
      <c r="A43" s="95" t="s">
        <v>205</v>
      </c>
      <c r="B43" s="97" t="s">
        <v>293</v>
      </c>
      <c r="C43" s="90">
        <f t="shared" si="0"/>
        <v>187</v>
      </c>
      <c r="D43" s="90"/>
      <c r="E43" s="90">
        <v>187</v>
      </c>
      <c r="F43" s="94"/>
      <c r="G43" s="94"/>
      <c r="H43" s="94"/>
    </row>
  </sheetData>
  <mergeCells count="11">
    <mergeCell ref="A2:H2"/>
    <mergeCell ref="G4:H4"/>
    <mergeCell ref="A5:B5"/>
    <mergeCell ref="A6:A8"/>
    <mergeCell ref="B6:B8"/>
    <mergeCell ref="C5:C8"/>
    <mergeCell ref="D5:D8"/>
    <mergeCell ref="E5:E8"/>
    <mergeCell ref="F5:F8"/>
    <mergeCell ref="G5:G8"/>
    <mergeCell ref="H5:H8"/>
  </mergeCells>
  <conditionalFormatting sqref="B17:B19">
    <cfRule type="expression" dxfId="0" priority="5" stopIfTrue="1">
      <formula>含公式的单元格</formula>
    </cfRule>
  </conditionalFormatting>
  <conditionalFormatting sqref="B36:B37 D36:E37">
    <cfRule type="expression" dxfId="0" priority="1" stopIfTrue="1">
      <formula>含公式的单元格</formula>
    </cfRule>
  </conditionalFormatting>
  <pageMargins left="0.71" right="0.71" top="0.44" bottom="0.48" header="0.31" footer="0.31"/>
  <pageSetup paperSize="9" orientation="landscape"/>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N16" sqref="N16"/>
    </sheetView>
  </sheetViews>
  <sheetFormatPr defaultColWidth="9.33333333333333" defaultRowHeight="11.25"/>
  <cols>
    <col min="1" max="1" width="24.3333333333333" customWidth="1"/>
    <col min="2" max="11" width="12.8333333333333" customWidth="1"/>
  </cols>
  <sheetData>
    <row r="1" ht="18.75" spans="1:11">
      <c r="A1" s="1" t="s">
        <v>294</v>
      </c>
      <c r="B1" s="1"/>
      <c r="C1" s="70"/>
      <c r="D1" s="70"/>
      <c r="E1" s="70"/>
      <c r="F1" s="70"/>
      <c r="G1" s="71"/>
      <c r="H1" s="71"/>
      <c r="I1" s="71"/>
      <c r="J1" s="71"/>
      <c r="K1" s="71"/>
    </row>
    <row r="2" ht="19.5" spans="1:11">
      <c r="A2" s="72" t="s">
        <v>295</v>
      </c>
      <c r="B2" s="72"/>
      <c r="C2" s="72"/>
      <c r="D2" s="72"/>
      <c r="E2" s="72"/>
      <c r="F2" s="72"/>
      <c r="G2" s="72"/>
      <c r="H2" s="72"/>
      <c r="I2" s="72"/>
      <c r="J2" s="72"/>
      <c r="K2" s="72"/>
    </row>
    <row r="3" ht="13.5" spans="1:11">
      <c r="A3" s="70"/>
      <c r="B3" s="70"/>
      <c r="C3" s="70"/>
      <c r="D3" s="70"/>
      <c r="E3" s="70"/>
      <c r="F3" s="70"/>
      <c r="G3" s="71"/>
      <c r="H3" s="71"/>
      <c r="I3" s="71"/>
      <c r="J3" s="71"/>
      <c r="K3" s="71" t="s">
        <v>2</v>
      </c>
    </row>
    <row r="4" ht="14.25" spans="1:11">
      <c r="A4" s="73" t="s">
        <v>216</v>
      </c>
      <c r="B4" s="74" t="s">
        <v>51</v>
      </c>
      <c r="C4" s="74" t="s">
        <v>254</v>
      </c>
      <c r="D4" s="74" t="s">
        <v>262</v>
      </c>
      <c r="E4" s="74" t="s">
        <v>263</v>
      </c>
      <c r="F4" s="74" t="s">
        <v>264</v>
      </c>
      <c r="G4" s="74" t="s">
        <v>296</v>
      </c>
      <c r="H4" s="74"/>
      <c r="I4" s="74" t="s">
        <v>297</v>
      </c>
      <c r="J4" s="74" t="s">
        <v>298</v>
      </c>
      <c r="K4" s="74" t="s">
        <v>252</v>
      </c>
    </row>
    <row r="5" ht="42.75" spans="1:11">
      <c r="A5" s="73"/>
      <c r="B5" s="74"/>
      <c r="C5" s="74"/>
      <c r="D5" s="74"/>
      <c r="E5" s="74"/>
      <c r="F5" s="74"/>
      <c r="G5" s="74" t="s">
        <v>299</v>
      </c>
      <c r="H5" s="74" t="s">
        <v>300</v>
      </c>
      <c r="I5" s="74"/>
      <c r="J5" s="74"/>
      <c r="K5" s="74"/>
    </row>
    <row r="6" ht="18.75" spans="1:11">
      <c r="A6" s="75" t="s">
        <v>51</v>
      </c>
      <c r="B6" s="76"/>
      <c r="C6" s="76"/>
      <c r="D6" s="76"/>
      <c r="E6" s="76"/>
      <c r="F6" s="76"/>
      <c r="G6" s="76"/>
      <c r="H6" s="76"/>
      <c r="I6" s="76"/>
      <c r="J6" s="76"/>
      <c r="K6" s="76"/>
    </row>
    <row r="7" ht="18.75" spans="1:11">
      <c r="A7" s="77" t="s">
        <v>301</v>
      </c>
      <c r="B7" s="78">
        <v>22.25</v>
      </c>
      <c r="C7" s="76"/>
      <c r="D7" s="78">
        <v>22.25</v>
      </c>
      <c r="E7" s="76"/>
      <c r="F7" s="76"/>
      <c r="G7" s="76"/>
      <c r="H7" s="76"/>
      <c r="I7" s="76"/>
      <c r="J7" s="76"/>
      <c r="K7" s="76"/>
    </row>
    <row r="8" ht="18.75" spans="1:11">
      <c r="A8" s="77" t="s">
        <v>302</v>
      </c>
      <c r="B8" s="76"/>
      <c r="C8" s="76"/>
      <c r="D8" s="76"/>
      <c r="E8" s="76"/>
      <c r="F8" s="76"/>
      <c r="G8" s="76"/>
      <c r="H8" s="76"/>
      <c r="I8" s="76"/>
      <c r="J8" s="76"/>
      <c r="K8" s="76"/>
    </row>
    <row r="9" ht="18.75" spans="1:11">
      <c r="A9" s="77" t="s">
        <v>303</v>
      </c>
      <c r="B9" s="76"/>
      <c r="C9" s="76"/>
      <c r="D9" s="76"/>
      <c r="E9" s="76"/>
      <c r="F9" s="76"/>
      <c r="G9" s="76"/>
      <c r="H9" s="76"/>
      <c r="I9" s="76"/>
      <c r="J9" s="76"/>
      <c r="K9" s="76"/>
    </row>
    <row r="27" spans="13:13">
      <c r="M27" t="s">
        <v>227</v>
      </c>
    </row>
  </sheetData>
  <mergeCells count="12">
    <mergeCell ref="A1:B1"/>
    <mergeCell ref="A2:K2"/>
    <mergeCell ref="G4:H4"/>
    <mergeCell ref="A4:A5"/>
    <mergeCell ref="B4:B5"/>
    <mergeCell ref="C4:C5"/>
    <mergeCell ref="D4:D5"/>
    <mergeCell ref="E4:E5"/>
    <mergeCell ref="F4:F5"/>
    <mergeCell ref="I4:I5"/>
    <mergeCell ref="J4:J5"/>
    <mergeCell ref="K4:K5"/>
  </mergeCells>
  <pageMargins left="0.75" right="0.75" top="1" bottom="1" header="0.51" footer="0.5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tabSelected="1" topLeftCell="A4" workbookViewId="0">
      <selection activeCell="B8" sqref="B8:F12"/>
    </sheetView>
  </sheetViews>
  <sheetFormatPr defaultColWidth="1.5" defaultRowHeight="12.75" outlineLevelCol="5"/>
  <cols>
    <col min="1" max="1" width="25.3333333333333" style="56" customWidth="1"/>
    <col min="2" max="2" width="43.8333333333333" style="56" customWidth="1"/>
    <col min="3" max="6" width="26" style="56" customWidth="1"/>
    <col min="7" max="255" width="12" style="56" customWidth="1"/>
    <col min="256" max="16384" width="1.5" style="56"/>
  </cols>
  <sheetData>
    <row r="1" ht="21" customHeight="1" spans="1:1">
      <c r="A1" s="57" t="s">
        <v>304</v>
      </c>
    </row>
    <row r="2" ht="47.25" customHeight="1" spans="1:6">
      <c r="A2" s="58" t="s">
        <v>305</v>
      </c>
      <c r="B2" s="58"/>
      <c r="C2" s="58"/>
      <c r="D2" s="58"/>
      <c r="E2" s="58"/>
      <c r="F2" s="58"/>
    </row>
    <row r="3" ht="19.5" customHeight="1" spans="1:6">
      <c r="A3" s="59"/>
      <c r="B3" s="59"/>
      <c r="C3" s="59"/>
      <c r="D3" s="59"/>
      <c r="E3" s="59"/>
      <c r="F3" s="60" t="s">
        <v>2</v>
      </c>
    </row>
    <row r="4" ht="36" customHeight="1" spans="1:6">
      <c r="A4" s="61" t="s">
        <v>306</v>
      </c>
      <c r="B4" s="61" t="s">
        <v>307</v>
      </c>
      <c r="C4" s="61"/>
      <c r="D4" s="61" t="s">
        <v>308</v>
      </c>
      <c r="E4" s="61">
        <v>10736.06</v>
      </c>
      <c r="F4" s="61"/>
    </row>
    <row r="5" ht="36" customHeight="1" spans="1:6">
      <c r="A5" s="61"/>
      <c r="B5" s="61"/>
      <c r="C5" s="61"/>
      <c r="D5" s="61" t="s">
        <v>309</v>
      </c>
      <c r="E5" s="61">
        <v>10736.06</v>
      </c>
      <c r="F5" s="61"/>
    </row>
    <row r="6" ht="101.25" customHeight="1" spans="1:6">
      <c r="A6" s="61" t="s">
        <v>310</v>
      </c>
      <c r="B6" s="61" t="s">
        <v>311</v>
      </c>
      <c r="C6" s="61"/>
      <c r="D6" s="61"/>
      <c r="E6" s="61"/>
      <c r="F6" s="61"/>
    </row>
    <row r="7" ht="26.25" customHeight="1" spans="1:6">
      <c r="A7" s="62" t="s">
        <v>312</v>
      </c>
      <c r="B7" s="61" t="s">
        <v>313</v>
      </c>
      <c r="C7" s="61" t="s">
        <v>314</v>
      </c>
      <c r="D7" s="61" t="s">
        <v>315</v>
      </c>
      <c r="E7" s="61" t="s">
        <v>316</v>
      </c>
      <c r="F7" s="61" t="s">
        <v>317</v>
      </c>
    </row>
    <row r="8" ht="26.25" customHeight="1" spans="1:6">
      <c r="A8" s="62"/>
      <c r="B8" s="61" t="s">
        <v>318</v>
      </c>
      <c r="C8" s="61">
        <v>20</v>
      </c>
      <c r="D8" s="61" t="s">
        <v>319</v>
      </c>
      <c r="E8" s="61"/>
      <c r="F8" s="61" t="s">
        <v>320</v>
      </c>
    </row>
    <row r="9" ht="26.25" customHeight="1" spans="1:6">
      <c r="A9" s="62"/>
      <c r="B9" s="61" t="s">
        <v>321</v>
      </c>
      <c r="C9" s="61">
        <v>20</v>
      </c>
      <c r="D9" s="61" t="s">
        <v>319</v>
      </c>
      <c r="E9" s="61"/>
      <c r="F9" s="61" t="s">
        <v>322</v>
      </c>
    </row>
    <row r="10" ht="26.25" customHeight="1" spans="1:6">
      <c r="A10" s="62"/>
      <c r="B10" s="61" t="s">
        <v>323</v>
      </c>
      <c r="C10" s="63">
        <v>20</v>
      </c>
      <c r="D10" s="61" t="s">
        <v>319</v>
      </c>
      <c r="E10" s="61"/>
      <c r="F10" s="61" t="s">
        <v>322</v>
      </c>
    </row>
    <row r="11" ht="26.25" customHeight="1" spans="1:6">
      <c r="A11" s="62"/>
      <c r="B11" s="61" t="s">
        <v>324</v>
      </c>
      <c r="C11" s="63">
        <v>20</v>
      </c>
      <c r="D11" s="61" t="s">
        <v>319</v>
      </c>
      <c r="E11" s="61"/>
      <c r="F11" s="61" t="s">
        <v>325</v>
      </c>
    </row>
    <row r="12" ht="26.25" customHeight="1" spans="1:6">
      <c r="A12" s="62"/>
      <c r="B12" s="61" t="s">
        <v>326</v>
      </c>
      <c r="C12" s="63">
        <v>20</v>
      </c>
      <c r="D12" s="61" t="s">
        <v>319</v>
      </c>
      <c r="E12" s="61"/>
      <c r="F12" s="61" t="s">
        <v>327</v>
      </c>
    </row>
    <row r="13" ht="26.25" customHeight="1" spans="1:6">
      <c r="A13" s="62"/>
      <c r="B13" s="61"/>
      <c r="C13" s="64"/>
      <c r="D13" s="64"/>
      <c r="E13" s="64"/>
      <c r="F13" s="64"/>
    </row>
    <row r="14" ht="26.25" customHeight="1" spans="1:6">
      <c r="A14" s="62"/>
      <c r="B14" s="61"/>
      <c r="C14" s="64"/>
      <c r="D14" s="64"/>
      <c r="E14" s="64"/>
      <c r="F14" s="64"/>
    </row>
    <row r="15" ht="26.25" customHeight="1" spans="1:6">
      <c r="A15" s="62"/>
      <c r="B15" s="61"/>
      <c r="C15" s="64"/>
      <c r="D15" s="64"/>
      <c r="E15" s="64"/>
      <c r="F15" s="64"/>
    </row>
    <row r="16" ht="26.25" customHeight="1" spans="1:6">
      <c r="A16" s="62"/>
      <c r="B16" s="61"/>
      <c r="C16" s="64"/>
      <c r="D16" s="64"/>
      <c r="E16" s="64"/>
      <c r="F16" s="64"/>
    </row>
    <row r="17" spans="1:6">
      <c r="A17" s="65"/>
      <c r="B17" s="66"/>
      <c r="C17" s="67"/>
      <c r="D17" s="67"/>
      <c r="E17" s="67"/>
      <c r="F17" s="66"/>
    </row>
    <row r="18" spans="1:6">
      <c r="A18" s="65"/>
      <c r="B18" s="66"/>
      <c r="C18" s="67"/>
      <c r="D18" s="67"/>
      <c r="E18" s="67"/>
      <c r="F18" s="66"/>
    </row>
    <row r="19" spans="1:6">
      <c r="A19" s="65"/>
      <c r="B19" s="66"/>
      <c r="C19" s="67"/>
      <c r="D19" s="67"/>
      <c r="E19" s="67"/>
      <c r="F19" s="66"/>
    </row>
    <row r="20" spans="1:6">
      <c r="A20" s="65"/>
      <c r="B20" s="66"/>
      <c r="C20" s="67"/>
      <c r="D20" s="67"/>
      <c r="E20" s="67"/>
      <c r="F20" s="66"/>
    </row>
    <row r="21" spans="1:6">
      <c r="A21" s="65"/>
      <c r="B21" s="66"/>
      <c r="C21" s="67"/>
      <c r="D21" s="67"/>
      <c r="E21" s="67"/>
      <c r="F21" s="66"/>
    </row>
    <row r="22" spans="1:6">
      <c r="A22" s="65"/>
      <c r="B22" s="66"/>
      <c r="C22" s="67"/>
      <c r="D22" s="67"/>
      <c r="E22" s="67"/>
      <c r="F22" s="66"/>
    </row>
    <row r="23" spans="1:6">
      <c r="A23" s="65"/>
      <c r="B23" s="66"/>
      <c r="C23" s="67"/>
      <c r="D23" s="67"/>
      <c r="E23" s="67"/>
      <c r="F23" s="66"/>
    </row>
    <row r="24" spans="1:6">
      <c r="A24" s="65"/>
      <c r="B24" s="66"/>
      <c r="C24" s="67"/>
      <c r="D24" s="67"/>
      <c r="E24" s="67"/>
      <c r="F24" s="66"/>
    </row>
    <row r="25" spans="1:6">
      <c r="A25" s="65"/>
      <c r="B25" s="66"/>
      <c r="C25" s="67"/>
      <c r="D25" s="67"/>
      <c r="E25" s="67"/>
      <c r="F25" s="66"/>
    </row>
    <row r="26" spans="1:6">
      <c r="A26" s="65"/>
      <c r="B26" s="66"/>
      <c r="C26" s="67"/>
      <c r="D26" s="67"/>
      <c r="E26" s="67"/>
      <c r="F26" s="66"/>
    </row>
    <row r="27" spans="1:6">
      <c r="A27" s="65"/>
      <c r="B27" s="66"/>
      <c r="C27" s="67"/>
      <c r="D27" s="67"/>
      <c r="E27" s="67"/>
      <c r="F27" s="66"/>
    </row>
    <row r="28" spans="1:6">
      <c r="A28" s="65"/>
      <c r="B28" s="66"/>
      <c r="C28" s="67"/>
      <c r="D28" s="67"/>
      <c r="E28" s="67"/>
      <c r="F28" s="66"/>
    </row>
    <row r="29" spans="1:6">
      <c r="A29" s="65"/>
      <c r="B29" s="66"/>
      <c r="C29" s="67"/>
      <c r="D29" s="67"/>
      <c r="E29" s="67"/>
      <c r="F29" s="66"/>
    </row>
    <row r="30" spans="1:6">
      <c r="A30" s="65"/>
      <c r="B30" s="66"/>
      <c r="C30" s="67"/>
      <c r="D30" s="67"/>
      <c r="E30" s="67"/>
      <c r="F30" s="66"/>
    </row>
    <row r="31" spans="1:6">
      <c r="A31" s="65"/>
      <c r="B31" s="66"/>
      <c r="C31" s="67"/>
      <c r="D31" s="67"/>
      <c r="E31" s="67"/>
      <c r="F31" s="66"/>
    </row>
    <row r="32" spans="1:6">
      <c r="A32" s="65"/>
      <c r="B32" s="66"/>
      <c r="C32" s="67"/>
      <c r="D32" s="67"/>
      <c r="E32" s="67"/>
      <c r="F32" s="66"/>
    </row>
    <row r="33" spans="1:6">
      <c r="A33" s="65"/>
      <c r="B33" s="66"/>
      <c r="C33" s="67"/>
      <c r="D33" s="67"/>
      <c r="E33" s="67"/>
      <c r="F33" s="66"/>
    </row>
    <row r="34" spans="1:6">
      <c r="A34" s="65"/>
      <c r="B34" s="66"/>
      <c r="C34" s="67"/>
      <c r="D34" s="67"/>
      <c r="E34" s="67"/>
      <c r="F34" s="66"/>
    </row>
    <row r="35" spans="1:6">
      <c r="A35" s="65"/>
      <c r="B35" s="66"/>
      <c r="C35" s="67"/>
      <c r="D35" s="67"/>
      <c r="E35" s="67"/>
      <c r="F35" s="66"/>
    </row>
    <row r="36" spans="2:6">
      <c r="B36" s="68"/>
      <c r="C36" s="69"/>
      <c r="D36" s="69"/>
      <c r="E36" s="69"/>
      <c r="F36" s="68"/>
    </row>
    <row r="37" spans="2:6">
      <c r="B37" s="68"/>
      <c r="C37" s="69"/>
      <c r="D37" s="69"/>
      <c r="E37" s="69"/>
      <c r="F37" s="68"/>
    </row>
    <row r="38" spans="2:6">
      <c r="B38" s="68"/>
      <c r="C38" s="68"/>
      <c r="D38" s="68"/>
      <c r="E38" s="68"/>
      <c r="F38" s="68"/>
    </row>
    <row r="39" spans="2:6">
      <c r="B39" s="68"/>
      <c r="C39" s="68"/>
      <c r="D39" s="68"/>
      <c r="E39" s="68"/>
      <c r="F39" s="68"/>
    </row>
    <row r="40" spans="2:6">
      <c r="B40" s="68"/>
      <c r="C40" s="68"/>
      <c r="D40" s="68"/>
      <c r="E40" s="68"/>
      <c r="F40" s="68"/>
    </row>
    <row r="41" spans="2:6">
      <c r="B41" s="68"/>
      <c r="C41" s="68"/>
      <c r="D41" s="68"/>
      <c r="E41" s="68"/>
      <c r="F41" s="68"/>
    </row>
    <row r="42" spans="2:6">
      <c r="B42" s="68"/>
      <c r="C42" s="68"/>
      <c r="D42" s="68"/>
      <c r="E42" s="68"/>
      <c r="F42" s="68"/>
    </row>
    <row r="43" spans="2:6">
      <c r="B43" s="68"/>
      <c r="C43" s="68"/>
      <c r="D43" s="68"/>
      <c r="E43" s="68"/>
      <c r="F43" s="68"/>
    </row>
    <row r="44" spans="2:6">
      <c r="B44" s="68"/>
      <c r="C44" s="68"/>
      <c r="D44" s="68"/>
      <c r="E44" s="68"/>
      <c r="F44" s="68"/>
    </row>
    <row r="45" spans="2:6">
      <c r="B45" s="68"/>
      <c r="C45" s="68"/>
      <c r="D45" s="68"/>
      <c r="E45" s="68"/>
      <c r="F45" s="68"/>
    </row>
    <row r="46" spans="2:6">
      <c r="B46" s="68"/>
      <c r="C46" s="68"/>
      <c r="D46" s="68"/>
      <c r="E46" s="68"/>
      <c r="F46" s="68"/>
    </row>
    <row r="47" spans="2:6">
      <c r="B47" s="68"/>
      <c r="C47" s="68"/>
      <c r="D47" s="68"/>
      <c r="E47" s="68"/>
      <c r="F47" s="68"/>
    </row>
    <row r="48" spans="2:6">
      <c r="B48" s="68"/>
      <c r="C48" s="68"/>
      <c r="D48" s="68"/>
      <c r="E48" s="68"/>
      <c r="F48" s="68"/>
    </row>
    <row r="49" spans="2:6">
      <c r="B49" s="68"/>
      <c r="C49" s="68"/>
      <c r="D49" s="68"/>
      <c r="E49" s="68"/>
      <c r="F49" s="68"/>
    </row>
    <row r="50" spans="2:6">
      <c r="B50" s="68"/>
      <c r="C50" s="68"/>
      <c r="D50" s="68"/>
      <c r="E50" s="68"/>
      <c r="F50" s="68"/>
    </row>
    <row r="51" spans="2:6">
      <c r="B51" s="68"/>
      <c r="C51" s="68"/>
      <c r="D51" s="68"/>
      <c r="E51" s="68"/>
      <c r="F51" s="68"/>
    </row>
    <row r="52" spans="2:6">
      <c r="B52" s="68"/>
      <c r="C52" s="68"/>
      <c r="D52" s="68"/>
      <c r="E52" s="68"/>
      <c r="F52" s="68"/>
    </row>
    <row r="53" spans="2:6">
      <c r="B53" s="68"/>
      <c r="C53" s="68"/>
      <c r="D53" s="68"/>
      <c r="E53" s="68"/>
      <c r="F53" s="68"/>
    </row>
    <row r="54" spans="2:6">
      <c r="B54" s="68"/>
      <c r="C54" s="68"/>
      <c r="D54" s="68"/>
      <c r="E54" s="68"/>
      <c r="F54" s="68"/>
    </row>
    <row r="55" spans="2:6">
      <c r="B55" s="68"/>
      <c r="C55" s="68"/>
      <c r="D55" s="68"/>
      <c r="E55" s="68"/>
      <c r="F55" s="68"/>
    </row>
    <row r="56" spans="2:6">
      <c r="B56" s="68"/>
      <c r="C56" s="68"/>
      <c r="D56" s="68"/>
      <c r="E56" s="68"/>
      <c r="F56" s="68"/>
    </row>
  </sheetData>
  <mergeCells count="7">
    <mergeCell ref="A2:F2"/>
    <mergeCell ref="E4:F4"/>
    <mergeCell ref="E5:F5"/>
    <mergeCell ref="B6:F6"/>
    <mergeCell ref="A4:A5"/>
    <mergeCell ref="A7:A16"/>
    <mergeCell ref="B4:C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workbookViewId="0">
      <selection activeCell="A2" sqref="A2:G2"/>
    </sheetView>
  </sheetViews>
  <sheetFormatPr defaultColWidth="9.33333333333333" defaultRowHeight="11.25" outlineLevelCol="6"/>
  <cols>
    <col min="1" max="7" width="18" customWidth="1"/>
  </cols>
  <sheetData>
    <row r="1" ht="18.75" spans="1:2">
      <c r="A1" s="1" t="s">
        <v>328</v>
      </c>
      <c r="B1" s="1"/>
    </row>
    <row r="2" ht="24" spans="1:7">
      <c r="A2" s="2" t="s">
        <v>329</v>
      </c>
      <c r="B2" s="2"/>
      <c r="C2" s="2"/>
      <c r="D2" s="2"/>
      <c r="E2" s="2"/>
      <c r="F2" s="2"/>
      <c r="G2" s="2"/>
    </row>
    <row r="3" ht="12.75" spans="1:7">
      <c r="A3" s="3"/>
      <c r="B3" s="3"/>
      <c r="C3" s="3"/>
      <c r="D3" s="3"/>
      <c r="E3" s="3"/>
      <c r="F3" s="3"/>
      <c r="G3" s="3"/>
    </row>
    <row r="4" ht="29.1" customHeight="1" spans="1:7">
      <c r="A4" s="4" t="s">
        <v>330</v>
      </c>
      <c r="B4" s="5"/>
      <c r="C4" s="6"/>
      <c r="D4" s="7" t="s">
        <v>307</v>
      </c>
      <c r="E4" s="7"/>
      <c r="F4" s="7"/>
      <c r="G4" s="8"/>
    </row>
    <row r="5" ht="29.1" customHeight="1" spans="1:7">
      <c r="A5" s="9" t="s">
        <v>331</v>
      </c>
      <c r="B5" s="10"/>
      <c r="C5" s="11"/>
      <c r="D5" s="12" t="s">
        <v>332</v>
      </c>
      <c r="E5" s="13"/>
      <c r="F5" s="13"/>
      <c r="G5" s="14"/>
    </row>
    <row r="6" ht="29.1" customHeight="1" spans="1:7">
      <c r="A6" s="15" t="s">
        <v>333</v>
      </c>
      <c r="B6" s="16" t="s">
        <v>334</v>
      </c>
      <c r="C6" s="17"/>
      <c r="D6" s="18">
        <v>50</v>
      </c>
      <c r="E6" s="18"/>
      <c r="F6" s="18"/>
      <c r="G6" s="19"/>
    </row>
    <row r="7" ht="29.1" customHeight="1" spans="1:7">
      <c r="A7" s="20"/>
      <c r="B7" s="16" t="s">
        <v>335</v>
      </c>
      <c r="C7" s="17"/>
      <c r="D7" s="16"/>
      <c r="E7" s="21"/>
      <c r="F7" s="21"/>
      <c r="G7" s="22"/>
    </row>
    <row r="8" ht="29.1" customHeight="1" spans="1:7">
      <c r="A8" s="20"/>
      <c r="B8" s="16" t="s">
        <v>336</v>
      </c>
      <c r="C8" s="17"/>
      <c r="D8" s="23"/>
      <c r="E8" s="24"/>
      <c r="F8" s="24"/>
      <c r="G8" s="25"/>
    </row>
    <row r="9" ht="29.1" customHeight="1" spans="1:7">
      <c r="A9" s="20"/>
      <c r="B9" s="16" t="s">
        <v>337</v>
      </c>
      <c r="C9" s="17"/>
      <c r="D9" s="23">
        <v>50</v>
      </c>
      <c r="E9" s="24"/>
      <c r="F9" s="24"/>
      <c r="G9" s="25"/>
    </row>
    <row r="10" ht="29.1" customHeight="1" spans="1:7">
      <c r="A10" s="26"/>
      <c r="B10" s="16" t="s">
        <v>338</v>
      </c>
      <c r="C10" s="17"/>
      <c r="D10" s="27"/>
      <c r="E10" s="28"/>
      <c r="F10" s="28"/>
      <c r="G10" s="29"/>
    </row>
    <row r="11" ht="29.1" customHeight="1" spans="1:7">
      <c r="A11" s="30" t="s">
        <v>339</v>
      </c>
      <c r="B11" s="16" t="s">
        <v>340</v>
      </c>
      <c r="C11" s="21"/>
      <c r="D11" s="21"/>
      <c r="E11" s="21"/>
      <c r="F11" s="21"/>
      <c r="G11" s="22"/>
    </row>
    <row r="12" ht="29.1" customHeight="1" spans="1:7">
      <c r="A12" s="30" t="s">
        <v>341</v>
      </c>
      <c r="B12" s="16" t="s">
        <v>342</v>
      </c>
      <c r="C12" s="21"/>
      <c r="D12" s="21"/>
      <c r="E12" s="21"/>
      <c r="F12" s="21"/>
      <c r="G12" s="22"/>
    </row>
    <row r="13" ht="29.1" customHeight="1" spans="1:7">
      <c r="A13" s="30" t="s">
        <v>343</v>
      </c>
      <c r="B13" s="16" t="s">
        <v>344</v>
      </c>
      <c r="C13" s="21"/>
      <c r="D13" s="21"/>
      <c r="E13" s="21"/>
      <c r="F13" s="21"/>
      <c r="G13" s="22"/>
    </row>
    <row r="14" ht="29.1" customHeight="1" spans="1:7">
      <c r="A14" s="31" t="s">
        <v>312</v>
      </c>
      <c r="B14" s="32" t="s">
        <v>345</v>
      </c>
      <c r="C14" s="32" t="s">
        <v>346</v>
      </c>
      <c r="D14" s="18" t="s">
        <v>347</v>
      </c>
      <c r="E14" s="18" t="s">
        <v>317</v>
      </c>
      <c r="F14" s="18" t="s">
        <v>348</v>
      </c>
      <c r="G14" s="33" t="s">
        <v>349</v>
      </c>
    </row>
    <row r="15" ht="29.1" customHeight="1" spans="1:7">
      <c r="A15" s="34"/>
      <c r="B15" s="35" t="s">
        <v>350</v>
      </c>
      <c r="C15" s="36" t="s">
        <v>351</v>
      </c>
      <c r="D15" s="37" t="s">
        <v>352</v>
      </c>
      <c r="E15" s="37" t="s">
        <v>353</v>
      </c>
      <c r="F15" s="18" t="s">
        <v>354</v>
      </c>
      <c r="G15" s="33">
        <v>40</v>
      </c>
    </row>
    <row r="16" ht="29.1" customHeight="1" spans="1:7">
      <c r="A16" s="34"/>
      <c r="B16" s="38"/>
      <c r="C16" s="39"/>
      <c r="D16" s="40" t="s">
        <v>355</v>
      </c>
      <c r="E16" s="40"/>
      <c r="F16" s="40"/>
      <c r="G16" s="33"/>
    </row>
    <row r="17" ht="29.1" customHeight="1" spans="1:7">
      <c r="A17" s="34"/>
      <c r="B17" s="38"/>
      <c r="C17" s="41"/>
      <c r="D17" s="40" t="s">
        <v>356</v>
      </c>
      <c r="E17" s="42"/>
      <c r="F17" s="40"/>
      <c r="G17" s="33"/>
    </row>
    <row r="18" ht="29.1" customHeight="1" spans="1:7">
      <c r="A18" s="34"/>
      <c r="B18" s="38"/>
      <c r="C18" s="36" t="s">
        <v>357</v>
      </c>
      <c r="D18" s="40" t="s">
        <v>358</v>
      </c>
      <c r="E18" s="40"/>
      <c r="F18" s="40"/>
      <c r="G18" s="33"/>
    </row>
    <row r="19" ht="29.1" customHeight="1" spans="1:7">
      <c r="A19" s="34"/>
      <c r="B19" s="38"/>
      <c r="C19" s="39"/>
      <c r="D19" s="40" t="s">
        <v>355</v>
      </c>
      <c r="E19" s="40"/>
      <c r="F19" s="40"/>
      <c r="G19" s="33"/>
    </row>
    <row r="20" ht="29.1" customHeight="1" spans="1:7">
      <c r="A20" s="34"/>
      <c r="B20" s="38"/>
      <c r="C20" s="41"/>
      <c r="D20" s="40" t="s">
        <v>356</v>
      </c>
      <c r="E20" s="40"/>
      <c r="F20" s="40"/>
      <c r="G20" s="33"/>
    </row>
    <row r="21" ht="29.1" customHeight="1" spans="1:7">
      <c r="A21" s="34"/>
      <c r="B21" s="38"/>
      <c r="C21" s="36" t="s">
        <v>359</v>
      </c>
      <c r="D21" s="40" t="s">
        <v>358</v>
      </c>
      <c r="E21" s="40"/>
      <c r="F21" s="40"/>
      <c r="G21" s="33"/>
    </row>
    <row r="22" ht="29.1" customHeight="1" spans="1:7">
      <c r="A22" s="34"/>
      <c r="B22" s="38"/>
      <c r="C22" s="39"/>
      <c r="D22" s="40" t="s">
        <v>355</v>
      </c>
      <c r="E22" s="40"/>
      <c r="F22" s="40"/>
      <c r="G22" s="33"/>
    </row>
    <row r="23" ht="29.1" customHeight="1" spans="1:7">
      <c r="A23" s="34"/>
      <c r="B23" s="38"/>
      <c r="C23" s="41"/>
      <c r="D23" s="40" t="s">
        <v>356</v>
      </c>
      <c r="E23" s="40"/>
      <c r="F23" s="40"/>
      <c r="G23" s="33"/>
    </row>
    <row r="24" ht="29.1" customHeight="1" spans="1:7">
      <c r="A24" s="34"/>
      <c r="B24" s="38"/>
      <c r="C24" s="36" t="s">
        <v>360</v>
      </c>
      <c r="D24" s="40" t="s">
        <v>358</v>
      </c>
      <c r="E24" s="42"/>
      <c r="F24" s="40"/>
      <c r="G24" s="33"/>
    </row>
    <row r="25" ht="29.1" customHeight="1" spans="1:7">
      <c r="A25" s="34"/>
      <c r="B25" s="38"/>
      <c r="C25" s="39"/>
      <c r="D25" s="40" t="s">
        <v>355</v>
      </c>
      <c r="E25" s="40"/>
      <c r="F25" s="40"/>
      <c r="G25" s="33"/>
    </row>
    <row r="26" ht="29.1" customHeight="1" spans="1:7">
      <c r="A26" s="34"/>
      <c r="B26" s="43"/>
      <c r="C26" s="41"/>
      <c r="D26" s="40" t="s">
        <v>356</v>
      </c>
      <c r="E26" s="40"/>
      <c r="F26" s="40"/>
      <c r="G26" s="33"/>
    </row>
    <row r="27" ht="29.1" customHeight="1" spans="1:7">
      <c r="A27" s="34"/>
      <c r="B27" s="36" t="s">
        <v>361</v>
      </c>
      <c r="C27" s="36" t="s">
        <v>362</v>
      </c>
      <c r="D27" s="40" t="s">
        <v>358</v>
      </c>
      <c r="E27" s="44"/>
      <c r="F27" s="44"/>
      <c r="G27" s="45"/>
    </row>
    <row r="28" ht="29.1" customHeight="1" spans="1:7">
      <c r="A28" s="34"/>
      <c r="B28" s="39"/>
      <c r="C28" s="39"/>
      <c r="D28" s="40" t="s">
        <v>355</v>
      </c>
      <c r="E28" s="46"/>
      <c r="F28" s="46"/>
      <c r="G28" s="47"/>
    </row>
    <row r="29" ht="29.1" customHeight="1" spans="1:7">
      <c r="A29" s="34"/>
      <c r="B29" s="39"/>
      <c r="C29" s="41"/>
      <c r="D29" s="40" t="s">
        <v>356</v>
      </c>
      <c r="E29" s="46"/>
      <c r="F29" s="46"/>
      <c r="G29" s="47"/>
    </row>
    <row r="30" ht="29.1" customHeight="1" spans="1:7">
      <c r="A30" s="34"/>
      <c r="B30" s="39"/>
      <c r="C30" s="36" t="s">
        <v>363</v>
      </c>
      <c r="D30" s="40" t="s">
        <v>358</v>
      </c>
      <c r="E30" s="46"/>
      <c r="F30" s="46"/>
      <c r="G30" s="47"/>
    </row>
    <row r="31" ht="29.1" customHeight="1" spans="1:7">
      <c r="A31" s="34"/>
      <c r="B31" s="39"/>
      <c r="C31" s="39"/>
      <c r="D31" s="40" t="s">
        <v>355</v>
      </c>
      <c r="E31" s="46"/>
      <c r="F31" s="46"/>
      <c r="G31" s="47"/>
    </row>
    <row r="32" ht="29.1" customHeight="1" spans="1:7">
      <c r="A32" s="34"/>
      <c r="B32" s="39"/>
      <c r="C32" s="41"/>
      <c r="D32" s="40" t="s">
        <v>356</v>
      </c>
      <c r="E32" s="46"/>
      <c r="F32" s="46"/>
      <c r="G32" s="47"/>
    </row>
    <row r="33" ht="29.1" customHeight="1" spans="1:7">
      <c r="A33" s="34"/>
      <c r="B33" s="39"/>
      <c r="C33" s="36" t="s">
        <v>364</v>
      </c>
      <c r="D33" s="48" t="s">
        <v>365</v>
      </c>
      <c r="E33" s="37" t="s">
        <v>366</v>
      </c>
      <c r="F33" s="49" t="s">
        <v>367</v>
      </c>
      <c r="G33" s="50">
        <v>30</v>
      </c>
    </row>
    <row r="34" ht="29.1" customHeight="1" spans="1:7">
      <c r="A34" s="34"/>
      <c r="B34" s="39"/>
      <c r="C34" s="39"/>
      <c r="D34" s="40" t="s">
        <v>355</v>
      </c>
      <c r="E34" s="46"/>
      <c r="F34" s="46"/>
      <c r="G34" s="47"/>
    </row>
    <row r="35" ht="29.1" customHeight="1" spans="1:7">
      <c r="A35" s="34"/>
      <c r="B35" s="39"/>
      <c r="C35" s="41"/>
      <c r="D35" s="40" t="s">
        <v>356</v>
      </c>
      <c r="E35" s="46"/>
      <c r="F35" s="46"/>
      <c r="G35" s="47"/>
    </row>
    <row r="36" ht="29.1" customHeight="1" spans="1:7">
      <c r="A36" s="34"/>
      <c r="B36" s="39"/>
      <c r="C36" s="36" t="s">
        <v>368</v>
      </c>
      <c r="D36" s="40" t="s">
        <v>358</v>
      </c>
      <c r="E36" s="46"/>
      <c r="F36" s="46"/>
      <c r="G36" s="47"/>
    </row>
    <row r="37" ht="29.1" customHeight="1" spans="1:7">
      <c r="A37" s="34"/>
      <c r="B37" s="39"/>
      <c r="C37" s="39"/>
      <c r="D37" s="40" t="s">
        <v>355</v>
      </c>
      <c r="E37" s="46"/>
      <c r="F37" s="46"/>
      <c r="G37" s="47"/>
    </row>
    <row r="38" ht="29.1" customHeight="1" spans="1:7">
      <c r="A38" s="34"/>
      <c r="B38" s="39"/>
      <c r="C38" s="41"/>
      <c r="D38" s="40" t="s">
        <v>356</v>
      </c>
      <c r="E38" s="46"/>
      <c r="F38" s="46"/>
      <c r="G38" s="47"/>
    </row>
    <row r="39" ht="29.1" customHeight="1" spans="1:7">
      <c r="A39" s="34"/>
      <c r="B39" s="39"/>
      <c r="C39" s="36" t="s">
        <v>369</v>
      </c>
      <c r="D39" s="37" t="s">
        <v>370</v>
      </c>
      <c r="E39" s="49">
        <v>95</v>
      </c>
      <c r="F39" s="49" t="s">
        <v>319</v>
      </c>
      <c r="G39" s="50">
        <v>30</v>
      </c>
    </row>
    <row r="40" ht="29.1" customHeight="1" spans="1:7">
      <c r="A40" s="34"/>
      <c r="B40" s="39"/>
      <c r="C40" s="39"/>
      <c r="D40" s="40" t="s">
        <v>355</v>
      </c>
      <c r="E40" s="46"/>
      <c r="F40" s="46"/>
      <c r="G40" s="47"/>
    </row>
    <row r="41" ht="29.1" customHeight="1" spans="1:7">
      <c r="A41" s="51"/>
      <c r="B41" s="52"/>
      <c r="C41" s="52"/>
      <c r="D41" s="53" t="s">
        <v>356</v>
      </c>
      <c r="E41" s="54"/>
      <c r="F41" s="54"/>
      <c r="G41" s="55"/>
    </row>
  </sheetData>
  <mergeCells count="33">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41"/>
    <mergeCell ref="B15:B26"/>
    <mergeCell ref="B27:B41"/>
    <mergeCell ref="C15:C17"/>
    <mergeCell ref="C18:C20"/>
    <mergeCell ref="C21:C23"/>
    <mergeCell ref="C24:C26"/>
    <mergeCell ref="C27:C29"/>
    <mergeCell ref="C30:C32"/>
    <mergeCell ref="C33:C35"/>
    <mergeCell ref="C36:C38"/>
    <mergeCell ref="C39:C4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33333333333333" defaultRowHeight="11.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opLeftCell="A4" workbookViewId="0">
      <selection activeCell="E8" sqref="E8"/>
    </sheetView>
  </sheetViews>
  <sheetFormatPr defaultColWidth="9.33333333333333" defaultRowHeight="11.25"/>
  <cols>
    <col min="1" max="1" width="31" customWidth="1"/>
    <col min="2" max="2" width="14.5" customWidth="1"/>
    <col min="3" max="3" width="35.8333333333333" customWidth="1"/>
    <col min="4" max="4" width="12.8333333333333" customWidth="1"/>
    <col min="5" max="5" width="19.6666666666667" customWidth="1"/>
    <col min="6" max="6" width="18.3333333333333" customWidth="1"/>
    <col min="7" max="7" width="20" customWidth="1"/>
  </cols>
  <sheetData>
    <row r="1" ht="13.5" spans="1:1">
      <c r="A1" s="212" t="s">
        <v>0</v>
      </c>
    </row>
    <row r="2" ht="30.6" customHeight="1" spans="1:10">
      <c r="A2" s="80" t="s">
        <v>1</v>
      </c>
      <c r="B2" s="80"/>
      <c r="C2" s="80"/>
      <c r="D2" s="80"/>
      <c r="E2" s="80"/>
      <c r="F2" s="80"/>
      <c r="G2" s="98"/>
      <c r="H2" s="98"/>
      <c r="I2" s="98"/>
      <c r="J2" s="98"/>
    </row>
    <row r="4" ht="12" spans="5:6">
      <c r="E4" s="81" t="s">
        <v>2</v>
      </c>
      <c r="F4" s="81"/>
    </row>
    <row r="5" ht="23.45" customHeight="1" spans="1:7">
      <c r="A5" s="100" t="s">
        <v>3</v>
      </c>
      <c r="B5" s="101" t="s">
        <v>3</v>
      </c>
      <c r="C5" s="213" t="s">
        <v>4</v>
      </c>
      <c r="D5" s="213"/>
      <c r="E5" s="213"/>
      <c r="F5" s="213"/>
      <c r="G5" s="213"/>
    </row>
    <row r="6" ht="12" customHeight="1" spans="1:7">
      <c r="A6" s="86" t="s">
        <v>5</v>
      </c>
      <c r="B6" s="85" t="s">
        <v>6</v>
      </c>
      <c r="C6" s="85" t="s">
        <v>7</v>
      </c>
      <c r="D6" s="213" t="s">
        <v>6</v>
      </c>
      <c r="E6" s="213"/>
      <c r="F6" s="213"/>
      <c r="G6" s="213"/>
    </row>
    <row r="7" ht="24" spans="1:7">
      <c r="A7" s="86" t="s">
        <v>5</v>
      </c>
      <c r="B7" s="85" t="s">
        <v>8</v>
      </c>
      <c r="C7" s="85" t="s">
        <v>7</v>
      </c>
      <c r="D7" s="213" t="s">
        <v>9</v>
      </c>
      <c r="E7" s="85" t="s">
        <v>10</v>
      </c>
      <c r="F7" s="85" t="s">
        <v>11</v>
      </c>
      <c r="G7" s="85" t="s">
        <v>12</v>
      </c>
    </row>
    <row r="8" ht="12" spans="1:7">
      <c r="A8" s="123" t="s">
        <v>13</v>
      </c>
      <c r="B8" s="214">
        <f>SUM(B9:B11)</f>
        <v>9424.58</v>
      </c>
      <c r="C8" s="214" t="s">
        <v>14</v>
      </c>
      <c r="D8" s="214">
        <f>E8+F8</f>
        <v>10736.06</v>
      </c>
      <c r="E8" s="214">
        <f>E9+E16+E17+E19+E20+E27</f>
        <v>8814.06</v>
      </c>
      <c r="F8" s="214">
        <v>1922</v>
      </c>
      <c r="G8" s="214"/>
    </row>
    <row r="9" ht="13.9" customHeight="1" spans="1:7">
      <c r="A9" s="123" t="s">
        <v>10</v>
      </c>
      <c r="B9" s="214">
        <v>7502.58</v>
      </c>
      <c r="C9" s="214" t="s">
        <v>15</v>
      </c>
      <c r="D9" s="214">
        <f t="shared" ref="D9:D33" si="0">E9+F9</f>
        <v>7.08</v>
      </c>
      <c r="E9" s="214">
        <v>7.08</v>
      </c>
      <c r="F9" s="214"/>
      <c r="G9" s="214"/>
    </row>
    <row r="10" ht="13.9" customHeight="1" spans="1:7">
      <c r="A10" s="123" t="s">
        <v>11</v>
      </c>
      <c r="B10" s="214">
        <v>1922</v>
      </c>
      <c r="C10" s="214" t="s">
        <v>16</v>
      </c>
      <c r="D10" s="214">
        <f t="shared" si="0"/>
        <v>0</v>
      </c>
      <c r="E10" s="214"/>
      <c r="F10" s="214"/>
      <c r="G10" s="214"/>
    </row>
    <row r="11" ht="13.9" customHeight="1" spans="1:7">
      <c r="A11" s="123" t="s">
        <v>12</v>
      </c>
      <c r="B11" s="214"/>
      <c r="C11" s="214" t="s">
        <v>17</v>
      </c>
      <c r="D11" s="214">
        <f t="shared" si="0"/>
        <v>0</v>
      </c>
      <c r="E11" s="214"/>
      <c r="F11" s="214"/>
      <c r="G11" s="214"/>
    </row>
    <row r="12" ht="13.9" customHeight="1" spans="1:7">
      <c r="A12" s="123"/>
      <c r="B12" s="214"/>
      <c r="C12" s="214" t="s">
        <v>18</v>
      </c>
      <c r="D12" s="214">
        <f t="shared" si="0"/>
        <v>0</v>
      </c>
      <c r="E12" s="214"/>
      <c r="F12" s="214"/>
      <c r="G12" s="214"/>
    </row>
    <row r="13" ht="13.9" customHeight="1" spans="1:7">
      <c r="A13" s="123"/>
      <c r="B13" s="214"/>
      <c r="C13" s="214" t="s">
        <v>19</v>
      </c>
      <c r="D13" s="214">
        <f t="shared" si="0"/>
        <v>0</v>
      </c>
      <c r="E13" s="214"/>
      <c r="F13" s="214"/>
      <c r="G13" s="214"/>
    </row>
    <row r="14" ht="13.9" customHeight="1" spans="1:7">
      <c r="A14" s="123"/>
      <c r="B14" s="214"/>
      <c r="C14" s="214" t="s">
        <v>20</v>
      </c>
      <c r="D14" s="214">
        <f t="shared" si="0"/>
        <v>0</v>
      </c>
      <c r="E14" s="214"/>
      <c r="F14" s="214"/>
      <c r="G14" s="214"/>
    </row>
    <row r="15" ht="13.9" customHeight="1" spans="1:7">
      <c r="A15" s="123"/>
      <c r="B15" s="214"/>
      <c r="C15" s="214" t="s">
        <v>21</v>
      </c>
      <c r="D15" s="214">
        <f t="shared" si="0"/>
        <v>0</v>
      </c>
      <c r="E15" s="214"/>
      <c r="F15" s="214"/>
      <c r="G15" s="214"/>
    </row>
    <row r="16" ht="13.9" customHeight="1" spans="1:7">
      <c r="A16" s="123"/>
      <c r="B16" s="214"/>
      <c r="C16" s="214" t="s">
        <v>22</v>
      </c>
      <c r="D16" s="214">
        <f t="shared" si="0"/>
        <v>1315.15</v>
      </c>
      <c r="E16" s="214">
        <v>253.15</v>
      </c>
      <c r="F16" s="214">
        <v>1062</v>
      </c>
      <c r="G16" s="214"/>
    </row>
    <row r="17" ht="13.9" customHeight="1" spans="1:7">
      <c r="A17" s="123"/>
      <c r="B17" s="214"/>
      <c r="C17" s="214" t="s">
        <v>23</v>
      </c>
      <c r="D17" s="214">
        <f t="shared" si="0"/>
        <v>86.5</v>
      </c>
      <c r="E17" s="214">
        <v>86.5</v>
      </c>
      <c r="F17" s="214"/>
      <c r="G17" s="214"/>
    </row>
    <row r="18" ht="13.9" customHeight="1" spans="1:7">
      <c r="A18" s="123"/>
      <c r="B18" s="214"/>
      <c r="C18" s="214" t="s">
        <v>24</v>
      </c>
      <c r="D18" s="214">
        <f t="shared" si="0"/>
        <v>0</v>
      </c>
      <c r="E18" s="214"/>
      <c r="F18" s="214"/>
      <c r="G18" s="214"/>
    </row>
    <row r="19" ht="13.9" customHeight="1" spans="1:7">
      <c r="A19" s="123"/>
      <c r="B19" s="214"/>
      <c r="C19" s="214" t="s">
        <v>25</v>
      </c>
      <c r="D19" s="214">
        <f t="shared" si="0"/>
        <v>100</v>
      </c>
      <c r="E19" s="214"/>
      <c r="F19" s="214">
        <v>100</v>
      </c>
      <c r="G19" s="214"/>
    </row>
    <row r="20" ht="13.9" customHeight="1" spans="1:7">
      <c r="A20" s="123"/>
      <c r="B20" s="214"/>
      <c r="C20" s="214" t="s">
        <v>26</v>
      </c>
      <c r="D20" s="214">
        <f t="shared" si="0"/>
        <v>8871.57</v>
      </c>
      <c r="E20" s="214">
        <v>8298.57</v>
      </c>
      <c r="F20" s="214">
        <v>573</v>
      </c>
      <c r="G20" s="214"/>
    </row>
    <row r="21" ht="13.9" customHeight="1" spans="1:7">
      <c r="A21" s="123"/>
      <c r="B21" s="214"/>
      <c r="C21" s="214" t="s">
        <v>27</v>
      </c>
      <c r="D21" s="214">
        <f t="shared" si="0"/>
        <v>0</v>
      </c>
      <c r="E21" s="214"/>
      <c r="F21" s="214"/>
      <c r="G21" s="214"/>
    </row>
    <row r="22" ht="13.9" customHeight="1" spans="1:7">
      <c r="A22" s="123"/>
      <c r="B22" s="214"/>
      <c r="C22" s="214" t="s">
        <v>28</v>
      </c>
      <c r="D22" s="214">
        <f t="shared" si="0"/>
        <v>0</v>
      </c>
      <c r="E22" s="214"/>
      <c r="F22" s="214"/>
      <c r="G22" s="214"/>
    </row>
    <row r="23" ht="13.9" customHeight="1" spans="1:7">
      <c r="A23" s="123"/>
      <c r="B23" s="214"/>
      <c r="C23" s="214" t="s">
        <v>29</v>
      </c>
      <c r="D23" s="214">
        <f t="shared" si="0"/>
        <v>0</v>
      </c>
      <c r="E23" s="214"/>
      <c r="F23" s="214"/>
      <c r="G23" s="214"/>
    </row>
    <row r="24" ht="13.9" customHeight="1" spans="1:7">
      <c r="A24" s="123"/>
      <c r="B24" s="214"/>
      <c r="C24" s="214" t="s">
        <v>30</v>
      </c>
      <c r="D24" s="214">
        <f t="shared" si="0"/>
        <v>0</v>
      </c>
      <c r="E24" s="214"/>
      <c r="F24" s="214"/>
      <c r="G24" s="214"/>
    </row>
    <row r="25" ht="13.9" customHeight="1" spans="1:7">
      <c r="A25" s="123"/>
      <c r="B25" s="214"/>
      <c r="C25" s="214" t="s">
        <v>31</v>
      </c>
      <c r="D25" s="214">
        <f t="shared" si="0"/>
        <v>0</v>
      </c>
      <c r="E25" s="214"/>
      <c r="F25" s="214"/>
      <c r="G25" s="214"/>
    </row>
    <row r="26" ht="13.9" customHeight="1" spans="1:7">
      <c r="A26" s="123"/>
      <c r="B26" s="214"/>
      <c r="C26" s="214" t="s">
        <v>32</v>
      </c>
      <c r="D26" s="214">
        <f t="shared" si="0"/>
        <v>0</v>
      </c>
      <c r="E26" s="214"/>
      <c r="F26" s="214"/>
      <c r="G26" s="214"/>
    </row>
    <row r="27" ht="13.9" customHeight="1" spans="1:7">
      <c r="A27" s="123"/>
      <c r="B27" s="214"/>
      <c r="C27" s="214" t="s">
        <v>33</v>
      </c>
      <c r="D27" s="214">
        <f t="shared" si="0"/>
        <v>168.76</v>
      </c>
      <c r="E27" s="214">
        <v>168.76</v>
      </c>
      <c r="F27" s="214"/>
      <c r="G27" s="214"/>
    </row>
    <row r="28" ht="13.9" customHeight="1" spans="1:7">
      <c r="A28" s="215"/>
      <c r="B28" s="214"/>
      <c r="C28" s="214" t="s">
        <v>34</v>
      </c>
      <c r="D28" s="214">
        <f t="shared" si="0"/>
        <v>0</v>
      </c>
      <c r="E28" s="214"/>
      <c r="F28" s="214"/>
      <c r="G28" s="214"/>
    </row>
    <row r="29" ht="13.9" customHeight="1" spans="1:7">
      <c r="A29" s="215"/>
      <c r="B29" s="214"/>
      <c r="C29" s="214" t="s">
        <v>35</v>
      </c>
      <c r="D29" s="214">
        <f t="shared" si="0"/>
        <v>0</v>
      </c>
      <c r="E29" s="214"/>
      <c r="F29" s="214"/>
      <c r="G29" s="214"/>
    </row>
    <row r="30" ht="13.9" customHeight="1" spans="1:7">
      <c r="A30" s="123"/>
      <c r="B30" s="214"/>
      <c r="C30" s="214" t="s">
        <v>36</v>
      </c>
      <c r="D30" s="214">
        <f t="shared" si="0"/>
        <v>187</v>
      </c>
      <c r="E30" s="214"/>
      <c r="F30" s="214">
        <v>187</v>
      </c>
      <c r="G30" s="214"/>
    </row>
    <row r="31" ht="13.9" customHeight="1" spans="1:7">
      <c r="A31" s="123" t="s">
        <v>37</v>
      </c>
      <c r="B31" s="214">
        <f>SUM(B32:B34)</f>
        <v>1311.48</v>
      </c>
      <c r="C31" s="214" t="s">
        <v>38</v>
      </c>
      <c r="D31" s="214">
        <f t="shared" si="0"/>
        <v>0</v>
      </c>
      <c r="E31" s="214"/>
      <c r="F31" s="214"/>
      <c r="G31" s="214"/>
    </row>
    <row r="32" ht="13.9" customHeight="1" spans="1:7">
      <c r="A32" s="216" t="s">
        <v>39</v>
      </c>
      <c r="B32" s="214">
        <v>1311.48</v>
      </c>
      <c r="C32" s="214" t="s">
        <v>40</v>
      </c>
      <c r="D32" s="214">
        <f t="shared" si="0"/>
        <v>0</v>
      </c>
      <c r="E32" s="214"/>
      <c r="F32" s="214"/>
      <c r="G32" s="214"/>
    </row>
    <row r="33" ht="13.9" customHeight="1" spans="1:7">
      <c r="A33" s="216" t="s">
        <v>41</v>
      </c>
      <c r="B33" s="214"/>
      <c r="C33" s="214" t="s">
        <v>42</v>
      </c>
      <c r="D33" s="214">
        <f t="shared" si="0"/>
        <v>0</v>
      </c>
      <c r="E33" s="214">
        <v>0</v>
      </c>
      <c r="F33" s="214">
        <v>0</v>
      </c>
      <c r="G33" s="214">
        <f>SUM(G9:G32)</f>
        <v>0</v>
      </c>
    </row>
    <row r="34" ht="13.9" customHeight="1" spans="1:7">
      <c r="A34" s="216" t="s">
        <v>12</v>
      </c>
      <c r="B34" s="214"/>
      <c r="C34" s="214"/>
      <c r="D34" s="214"/>
      <c r="E34" s="214"/>
      <c r="F34" s="214"/>
      <c r="G34" s="214"/>
    </row>
    <row r="35" ht="13.9" customHeight="1" spans="1:7">
      <c r="A35" s="217" t="s">
        <v>43</v>
      </c>
      <c r="B35" s="214">
        <f>B8+B31</f>
        <v>10736.06</v>
      </c>
      <c r="C35" s="214" t="s">
        <v>44</v>
      </c>
      <c r="D35" s="214">
        <f>SUM(E36:F36)</f>
        <v>0</v>
      </c>
      <c r="E35" s="214">
        <f>E33</f>
        <v>0</v>
      </c>
      <c r="F35" s="214">
        <f>F33</f>
        <v>0</v>
      </c>
      <c r="G35" s="214">
        <f>G33</f>
        <v>0</v>
      </c>
    </row>
    <row r="36" ht="30" customHeight="1" spans="1:1">
      <c r="A36" s="133" t="s">
        <v>45</v>
      </c>
    </row>
    <row r="37" ht="16.9" customHeight="1" spans="1:1">
      <c r="A37" s="136" t="s">
        <v>46</v>
      </c>
    </row>
    <row r="38" ht="13.9" customHeight="1"/>
    <row r="39" ht="13.9" customHeight="1"/>
    <row r="40" ht="13.9" customHeight="1"/>
    <row r="41" ht="18" customHeight="1"/>
    <row r="42" ht="29.45" customHeight="1"/>
    <row r="43" ht="13.9" customHeight="1"/>
    <row r="44" ht="22.9" customHeight="1"/>
    <row r="45" ht="13.9" customHeight="1"/>
    <row r="46" ht="13.9" customHeight="1"/>
    <row r="47" ht="13.9" customHeight="1"/>
    <row r="48" ht="13.9" customHeight="1"/>
    <row r="49" ht="13.9" customHeight="1"/>
    <row r="50" ht="13.9" customHeight="1"/>
    <row r="51" ht="13.9" customHeight="1"/>
  </sheetData>
  <mergeCells count="8">
    <mergeCell ref="A2:F2"/>
    <mergeCell ref="E4:F4"/>
    <mergeCell ref="A5:B5"/>
    <mergeCell ref="C5:G5"/>
    <mergeCell ref="D6:G6"/>
    <mergeCell ref="A6:A7"/>
    <mergeCell ref="B6:B7"/>
    <mergeCell ref="C6:C7"/>
  </mergeCells>
  <pageMargins left="0.7" right="0.7"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workbookViewId="0">
      <selection activeCell="H12" sqref="H12"/>
    </sheetView>
  </sheetViews>
  <sheetFormatPr defaultColWidth="9.16666666666667" defaultRowHeight="12.75" customHeight="1" outlineLevelCol="5"/>
  <cols>
    <col min="1" max="1" width="17.5" customWidth="1"/>
    <col min="2" max="2" width="52.6666666666667" customWidth="1"/>
    <col min="3" max="5" width="21.5" customWidth="1"/>
  </cols>
  <sheetData>
    <row r="1" ht="14.45" customHeight="1" spans="1:5">
      <c r="A1" s="181" t="s">
        <v>47</v>
      </c>
      <c r="B1" s="144"/>
      <c r="C1" s="144"/>
      <c r="D1" s="144"/>
      <c r="E1" s="144"/>
    </row>
    <row r="2" ht="54.6" customHeight="1" spans="1:6">
      <c r="A2" s="182" t="s">
        <v>48</v>
      </c>
      <c r="B2" s="80"/>
      <c r="C2" s="80"/>
      <c r="D2" s="80"/>
      <c r="E2" s="80"/>
      <c r="F2" s="204"/>
    </row>
    <row r="3" s="183" customFormat="1" ht="23.45" customHeight="1" spans="2:5">
      <c r="B3" s="164" t="s">
        <v>2</v>
      </c>
      <c r="C3" s="164"/>
      <c r="D3" s="164"/>
      <c r="E3" s="164"/>
    </row>
    <row r="4" s="203" customFormat="1" ht="20.25" customHeight="1" spans="1:5">
      <c r="A4" s="205" t="s">
        <v>49</v>
      </c>
      <c r="B4" s="186" t="s">
        <v>50</v>
      </c>
      <c r="C4" s="206" t="s">
        <v>6</v>
      </c>
      <c r="D4" s="207"/>
      <c r="E4" s="208"/>
    </row>
    <row r="5" s="203" customFormat="1" ht="20.25" customHeight="1" spans="1:5">
      <c r="A5" s="209"/>
      <c r="B5" s="190"/>
      <c r="C5" s="189" t="s">
        <v>51</v>
      </c>
      <c r="D5" s="189" t="s">
        <v>52</v>
      </c>
      <c r="E5" s="192" t="s">
        <v>53</v>
      </c>
    </row>
    <row r="6" s="203" customFormat="1" ht="20.25" customHeight="1" spans="1:5">
      <c r="A6" s="193"/>
      <c r="B6" s="151" t="s">
        <v>51</v>
      </c>
      <c r="C6" s="106">
        <f>D6+E6</f>
        <v>7502.58</v>
      </c>
      <c r="D6" s="210">
        <f>D7+D10+D14+D19+D28</f>
        <v>1142.48</v>
      </c>
      <c r="E6" s="122">
        <f>E10+E19+E21</f>
        <v>6360.1</v>
      </c>
    </row>
    <row r="7" s="203" customFormat="1" ht="20.25" customHeight="1" spans="1:5">
      <c r="A7" s="92" t="s">
        <v>54</v>
      </c>
      <c r="B7" s="93" t="s">
        <v>55</v>
      </c>
      <c r="C7" s="106">
        <f t="shared" ref="C7:C30" si="0">D7+E7</f>
        <v>7.08</v>
      </c>
      <c r="D7" s="211">
        <v>7.08</v>
      </c>
      <c r="E7" s="97"/>
    </row>
    <row r="8" s="203" customFormat="1" ht="20.25" customHeight="1" spans="1:5">
      <c r="A8" s="92" t="s">
        <v>56</v>
      </c>
      <c r="B8" s="93" t="s">
        <v>57</v>
      </c>
      <c r="C8" s="106">
        <f t="shared" si="0"/>
        <v>7.08</v>
      </c>
      <c r="D8" s="97">
        <v>7.08</v>
      </c>
      <c r="E8" s="97"/>
    </row>
    <row r="9" s="203" customFormat="1" ht="20.25" customHeight="1" spans="1:5">
      <c r="A9" s="92" t="s">
        <v>58</v>
      </c>
      <c r="B9" s="93" t="s">
        <v>57</v>
      </c>
      <c r="C9" s="106">
        <f t="shared" si="0"/>
        <v>7.08</v>
      </c>
      <c r="D9" s="97">
        <v>7.08</v>
      </c>
      <c r="E9" s="97"/>
    </row>
    <row r="10" s="203" customFormat="1" ht="20.25" customHeight="1" spans="1:5">
      <c r="A10" s="92" t="s">
        <v>59</v>
      </c>
      <c r="B10" s="93" t="s">
        <v>60</v>
      </c>
      <c r="C10" s="106">
        <f t="shared" si="0"/>
        <v>253.15</v>
      </c>
      <c r="D10" s="97">
        <v>253.15</v>
      </c>
      <c r="E10" s="97"/>
    </row>
    <row r="11" s="203" customFormat="1" ht="20.25" customHeight="1" spans="1:5">
      <c r="A11" s="92" t="s">
        <v>61</v>
      </c>
      <c r="B11" s="93" t="s">
        <v>62</v>
      </c>
      <c r="C11" s="106">
        <f t="shared" si="0"/>
        <v>253.15</v>
      </c>
      <c r="D11" s="97">
        <v>253.15</v>
      </c>
      <c r="E11" s="97"/>
    </row>
    <row r="12" s="203" customFormat="1" ht="20.25" customHeight="1" spans="1:5">
      <c r="A12" s="92" t="s">
        <v>63</v>
      </c>
      <c r="B12" s="93" t="s">
        <v>64</v>
      </c>
      <c r="C12" s="106">
        <f t="shared" si="0"/>
        <v>168.77</v>
      </c>
      <c r="D12" s="97">
        <v>168.77</v>
      </c>
      <c r="E12" s="97"/>
    </row>
    <row r="13" s="203" customFormat="1" ht="20.25" customHeight="1" spans="1:5">
      <c r="A13" s="92" t="s">
        <v>65</v>
      </c>
      <c r="B13" s="93" t="s">
        <v>66</v>
      </c>
      <c r="C13" s="106">
        <f t="shared" si="0"/>
        <v>84.38</v>
      </c>
      <c r="D13" s="97">
        <v>84.38</v>
      </c>
      <c r="E13" s="97"/>
    </row>
    <row r="14" s="203" customFormat="1" ht="20.25" customHeight="1" spans="1:5">
      <c r="A14" s="92" t="s">
        <v>67</v>
      </c>
      <c r="B14" s="93" t="s">
        <v>68</v>
      </c>
      <c r="C14" s="106">
        <f t="shared" si="0"/>
        <v>86.5</v>
      </c>
      <c r="D14" s="97">
        <v>86.5</v>
      </c>
      <c r="E14" s="97"/>
    </row>
    <row r="15" s="203" customFormat="1" ht="20.25" customHeight="1" spans="1:5">
      <c r="A15" s="92" t="s">
        <v>69</v>
      </c>
      <c r="B15" s="93" t="s">
        <v>70</v>
      </c>
      <c r="C15" s="106">
        <f t="shared" si="0"/>
        <v>86.5</v>
      </c>
      <c r="D15" s="97">
        <v>86.5</v>
      </c>
      <c r="E15" s="97"/>
    </row>
    <row r="16" s="203" customFormat="1" ht="20.25" customHeight="1" spans="1:5">
      <c r="A16" s="92" t="s">
        <v>71</v>
      </c>
      <c r="B16" s="93" t="s">
        <v>72</v>
      </c>
      <c r="C16" s="106">
        <f t="shared" si="0"/>
        <v>16.37</v>
      </c>
      <c r="D16" s="97">
        <v>16.37</v>
      </c>
      <c r="E16" s="97"/>
    </row>
    <row r="17" s="203" customFormat="1" ht="20.25" customHeight="1" spans="1:5">
      <c r="A17" s="92" t="s">
        <v>73</v>
      </c>
      <c r="B17" s="93" t="s">
        <v>74</v>
      </c>
      <c r="C17" s="106">
        <f t="shared" si="0"/>
        <v>68.02</v>
      </c>
      <c r="D17" s="97">
        <v>68.02</v>
      </c>
      <c r="E17" s="97"/>
    </row>
    <row r="18" s="203" customFormat="1" ht="20.25" customHeight="1" spans="1:5">
      <c r="A18" s="92" t="s">
        <v>75</v>
      </c>
      <c r="B18" s="93" t="s">
        <v>76</v>
      </c>
      <c r="C18" s="106">
        <f t="shared" si="0"/>
        <v>2.11</v>
      </c>
      <c r="D18" s="97">
        <v>2.11</v>
      </c>
      <c r="E18" s="97"/>
    </row>
    <row r="19" s="203" customFormat="1" ht="20.25" customHeight="1" spans="1:5">
      <c r="A19" s="92" t="s">
        <v>77</v>
      </c>
      <c r="B19" s="93" t="s">
        <v>78</v>
      </c>
      <c r="C19" s="106">
        <f t="shared" si="0"/>
        <v>6937.09</v>
      </c>
      <c r="D19" s="97">
        <v>626.99</v>
      </c>
      <c r="E19" s="97">
        <f>E23+E24+E25+E26+E27</f>
        <v>6310.1</v>
      </c>
    </row>
    <row r="20" ht="20.25" customHeight="1" spans="1:5">
      <c r="A20" s="92" t="s">
        <v>79</v>
      </c>
      <c r="B20" s="93" t="s">
        <v>80</v>
      </c>
      <c r="C20" s="106">
        <f t="shared" si="0"/>
        <v>626.99</v>
      </c>
      <c r="D20" s="97">
        <v>626.99</v>
      </c>
      <c r="E20" s="97"/>
    </row>
    <row r="21" ht="20.25" customHeight="1" spans="1:5">
      <c r="A21" s="92" t="s">
        <v>81</v>
      </c>
      <c r="B21" s="93" t="s">
        <v>82</v>
      </c>
      <c r="C21" s="106">
        <f t="shared" si="0"/>
        <v>185.39</v>
      </c>
      <c r="D21" s="97">
        <v>135.39</v>
      </c>
      <c r="E21" s="97">
        <v>50</v>
      </c>
    </row>
    <row r="22" ht="20.25" customHeight="1" spans="1:5">
      <c r="A22" s="92" t="s">
        <v>83</v>
      </c>
      <c r="B22" s="93" t="s">
        <v>84</v>
      </c>
      <c r="C22" s="106">
        <f t="shared" si="0"/>
        <v>491.6</v>
      </c>
      <c r="D22" s="97">
        <v>491.6</v>
      </c>
      <c r="E22" s="97"/>
    </row>
    <row r="23" ht="20.25" customHeight="1" spans="1:5">
      <c r="A23" s="92" t="s">
        <v>85</v>
      </c>
      <c r="B23" s="93" t="s">
        <v>86</v>
      </c>
      <c r="C23" s="106">
        <f t="shared" si="0"/>
        <v>4844.1</v>
      </c>
      <c r="D23" s="97"/>
      <c r="E23" s="97">
        <v>4844.1</v>
      </c>
    </row>
    <row r="24" ht="20.25" customHeight="1" spans="1:5">
      <c r="A24" s="92" t="s">
        <v>87</v>
      </c>
      <c r="B24" s="93" t="s">
        <v>88</v>
      </c>
      <c r="C24" s="106">
        <f t="shared" si="0"/>
        <v>205</v>
      </c>
      <c r="D24" s="97"/>
      <c r="E24" s="97">
        <v>205</v>
      </c>
    </row>
    <row r="25" ht="20.25" customHeight="1" spans="1:5">
      <c r="A25" s="92" t="s">
        <v>89</v>
      </c>
      <c r="B25" s="93" t="s">
        <v>90</v>
      </c>
      <c r="C25" s="106">
        <f t="shared" si="0"/>
        <v>1031</v>
      </c>
      <c r="D25" s="97"/>
      <c r="E25" s="97">
        <v>1031</v>
      </c>
    </row>
    <row r="26" ht="20.25" customHeight="1" spans="1:5">
      <c r="A26" s="92" t="s">
        <v>91</v>
      </c>
      <c r="B26" s="93" t="s">
        <v>92</v>
      </c>
      <c r="C26" s="106">
        <f t="shared" si="0"/>
        <v>170</v>
      </c>
      <c r="D26" s="97"/>
      <c r="E26" s="97">
        <v>170</v>
      </c>
    </row>
    <row r="27" ht="20.25" customHeight="1" spans="1:5">
      <c r="A27" s="92">
        <v>2130315</v>
      </c>
      <c r="B27" s="93" t="s">
        <v>93</v>
      </c>
      <c r="C27" s="106">
        <f t="shared" si="0"/>
        <v>60</v>
      </c>
      <c r="D27" s="97"/>
      <c r="E27" s="97">
        <v>60</v>
      </c>
    </row>
    <row r="28" ht="20.25" customHeight="1" spans="1:5">
      <c r="A28" s="92" t="s">
        <v>94</v>
      </c>
      <c r="B28" s="93" t="s">
        <v>95</v>
      </c>
      <c r="C28" s="106">
        <f t="shared" si="0"/>
        <v>168.76</v>
      </c>
      <c r="D28" s="97">
        <v>168.76</v>
      </c>
      <c r="E28" s="97"/>
    </row>
    <row r="29" ht="20.25" customHeight="1" spans="1:5">
      <c r="A29" s="92" t="s">
        <v>96</v>
      </c>
      <c r="B29" s="93" t="s">
        <v>97</v>
      </c>
      <c r="C29" s="106">
        <f t="shared" si="0"/>
        <v>168.76</v>
      </c>
      <c r="D29" s="97">
        <v>168.76</v>
      </c>
      <c r="E29" s="97"/>
    </row>
    <row r="30" ht="20.25" customHeight="1" spans="1:5">
      <c r="A30" s="92" t="s">
        <v>98</v>
      </c>
      <c r="B30" s="93" t="s">
        <v>99</v>
      </c>
      <c r="C30" s="106">
        <f t="shared" si="0"/>
        <v>168.76</v>
      </c>
      <c r="D30" s="97">
        <v>168.76</v>
      </c>
      <c r="E30" s="97"/>
    </row>
  </sheetData>
  <mergeCells count="6">
    <mergeCell ref="A1:E1"/>
    <mergeCell ref="A2:E2"/>
    <mergeCell ref="B3:E3"/>
    <mergeCell ref="C4:E4"/>
    <mergeCell ref="A4:A5"/>
    <mergeCell ref="B4:B5"/>
  </mergeCells>
  <printOptions horizontalCentered="1"/>
  <pageMargins left="0.47" right="0.37" top="0.46" bottom="0.36" header="0.41" footer="0.25"/>
  <pageSetup paperSize="9" orientation="landscape"/>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4" workbookViewId="0">
      <selection activeCell="F6" sqref="F6"/>
    </sheetView>
  </sheetViews>
  <sheetFormatPr defaultColWidth="9.33333333333333" defaultRowHeight="11.25" outlineLevelCol="5"/>
  <cols>
    <col min="1" max="1" width="7.83333333333333" customWidth="1"/>
    <col min="2" max="2" width="22.8333333333333" customWidth="1"/>
    <col min="3" max="3" width="55.8333333333333" customWidth="1"/>
    <col min="4" max="4" width="13" customWidth="1"/>
    <col min="5" max="5" width="18.6666666666667" customWidth="1"/>
    <col min="6" max="6" width="16.3333333333333" customWidth="1"/>
  </cols>
  <sheetData>
    <row r="1" ht="18" spans="1:4">
      <c r="A1" s="181" t="s">
        <v>100</v>
      </c>
      <c r="B1" s="144"/>
      <c r="C1" s="144"/>
      <c r="D1" s="144"/>
    </row>
    <row r="2" ht="95.1" customHeight="1" spans="1:6">
      <c r="A2" s="182" t="s">
        <v>101</v>
      </c>
      <c r="B2" s="182"/>
      <c r="C2" s="182"/>
      <c r="D2" s="182"/>
      <c r="E2" s="182"/>
      <c r="F2" s="182"/>
    </row>
    <row r="3" ht="19.5" spans="1:6">
      <c r="A3" s="183"/>
      <c r="B3" s="183"/>
      <c r="C3" s="164" t="s">
        <v>2</v>
      </c>
      <c r="D3" s="164"/>
      <c r="E3" s="164"/>
      <c r="F3" s="164"/>
    </row>
    <row r="4" ht="19.15" customHeight="1" spans="1:6">
      <c r="A4" s="184" t="s">
        <v>49</v>
      </c>
      <c r="B4" s="185"/>
      <c r="C4" s="186" t="s">
        <v>102</v>
      </c>
      <c r="D4" s="185" t="s">
        <v>103</v>
      </c>
      <c r="E4" s="185"/>
      <c r="F4" s="187"/>
    </row>
    <row r="5" ht="23.45" customHeight="1" spans="1:6">
      <c r="A5" s="188" t="s">
        <v>104</v>
      </c>
      <c r="B5" s="189" t="s">
        <v>105</v>
      </c>
      <c r="C5" s="190"/>
      <c r="D5" s="191" t="s">
        <v>51</v>
      </c>
      <c r="E5" s="189" t="s">
        <v>106</v>
      </c>
      <c r="F5" s="192" t="s">
        <v>107</v>
      </c>
    </row>
    <row r="6" ht="14.25" spans="1:6">
      <c r="A6" s="193">
        <v>301</v>
      </c>
      <c r="B6" s="151"/>
      <c r="C6" s="194" t="s">
        <v>108</v>
      </c>
      <c r="D6" s="195">
        <f t="shared" ref="D6:D12" si="0">SUM(E6:F6)</f>
        <v>1142.48</v>
      </c>
      <c r="E6" s="195">
        <f>SUM(E7:E18)</f>
        <v>1040.65</v>
      </c>
      <c r="F6" s="195">
        <f>SUM(F20:F47)</f>
        <v>101.83</v>
      </c>
    </row>
    <row r="7" ht="14.25" spans="1:6">
      <c r="A7" s="196"/>
      <c r="B7" s="197">
        <v>30101</v>
      </c>
      <c r="C7" s="198" t="s">
        <v>109</v>
      </c>
      <c r="D7" s="195">
        <f t="shared" si="0"/>
        <v>173.99</v>
      </c>
      <c r="E7" s="199">
        <v>173.99</v>
      </c>
      <c r="F7" s="195"/>
    </row>
    <row r="8" ht="14.25" spans="1:6">
      <c r="A8" s="196"/>
      <c r="B8" s="197">
        <v>30102</v>
      </c>
      <c r="C8" s="198" t="s">
        <v>110</v>
      </c>
      <c r="D8" s="195">
        <f t="shared" si="0"/>
        <v>110.9</v>
      </c>
      <c r="E8" s="199">
        <v>110.9</v>
      </c>
      <c r="F8" s="195"/>
    </row>
    <row r="9" ht="14.25" spans="1:6">
      <c r="A9" s="196"/>
      <c r="B9" s="197">
        <v>30103</v>
      </c>
      <c r="C9" s="198" t="s">
        <v>111</v>
      </c>
      <c r="D9" s="195">
        <f t="shared" si="0"/>
        <v>5.71</v>
      </c>
      <c r="E9" s="199">
        <v>5.71</v>
      </c>
      <c r="F9" s="195"/>
    </row>
    <row r="10" ht="14.25" spans="1:6">
      <c r="A10" s="196"/>
      <c r="B10" s="197">
        <v>30107</v>
      </c>
      <c r="C10" s="198" t="s">
        <v>112</v>
      </c>
      <c r="D10" s="195">
        <f t="shared" si="0"/>
        <v>238.73</v>
      </c>
      <c r="E10" s="199">
        <v>238.73</v>
      </c>
      <c r="F10" s="195"/>
    </row>
    <row r="11" ht="14.25" spans="1:6">
      <c r="A11" s="196"/>
      <c r="B11" s="197">
        <v>30108</v>
      </c>
      <c r="C11" s="198" t="s">
        <v>113</v>
      </c>
      <c r="D11" s="195">
        <f t="shared" si="0"/>
        <v>168.77</v>
      </c>
      <c r="E11" s="199">
        <v>168.77</v>
      </c>
      <c r="F11" s="195"/>
    </row>
    <row r="12" ht="14.25" spans="1:6">
      <c r="A12" s="193"/>
      <c r="B12" s="197">
        <v>30109</v>
      </c>
      <c r="C12" s="198" t="s">
        <v>114</v>
      </c>
      <c r="D12" s="195">
        <f t="shared" si="0"/>
        <v>84.38</v>
      </c>
      <c r="E12" s="195">
        <v>84.38</v>
      </c>
      <c r="F12" s="195"/>
    </row>
    <row r="13" ht="14.25" spans="1:6">
      <c r="A13" s="193"/>
      <c r="B13" s="197">
        <v>30110</v>
      </c>
      <c r="C13" s="198" t="s">
        <v>115</v>
      </c>
      <c r="D13" s="195">
        <f t="shared" ref="D13:D18" si="1">SUM(E13:F13)</f>
        <v>84.39</v>
      </c>
      <c r="E13" s="195">
        <v>84.39</v>
      </c>
      <c r="F13" s="195"/>
    </row>
    <row r="14" ht="14.25" spans="1:6">
      <c r="A14" s="193"/>
      <c r="B14" s="197">
        <v>30111</v>
      </c>
      <c r="C14" s="198" t="s">
        <v>116</v>
      </c>
      <c r="D14" s="195">
        <f t="shared" si="1"/>
        <v>0</v>
      </c>
      <c r="E14" s="195">
        <v>0</v>
      </c>
      <c r="F14" s="195"/>
    </row>
    <row r="15" ht="14.25" spans="1:6">
      <c r="A15" s="193"/>
      <c r="B15" s="197">
        <v>30112</v>
      </c>
      <c r="C15" s="198" t="s">
        <v>117</v>
      </c>
      <c r="D15" s="195">
        <f t="shared" si="1"/>
        <v>2.11</v>
      </c>
      <c r="E15" s="195">
        <v>2.11</v>
      </c>
      <c r="F15" s="195"/>
    </row>
    <row r="16" ht="14.25" spans="1:6">
      <c r="A16" s="193"/>
      <c r="B16" s="197">
        <v>30113</v>
      </c>
      <c r="C16" s="198" t="s">
        <v>118</v>
      </c>
      <c r="D16" s="195">
        <f t="shared" si="1"/>
        <v>168.76</v>
      </c>
      <c r="E16" s="195">
        <v>168.76</v>
      </c>
      <c r="F16" s="195"/>
    </row>
    <row r="17" ht="14.25" spans="1:6">
      <c r="A17" s="193"/>
      <c r="B17" s="197">
        <v>30114</v>
      </c>
      <c r="C17" s="198" t="s">
        <v>119</v>
      </c>
      <c r="D17" s="195">
        <f t="shared" si="1"/>
        <v>0</v>
      </c>
      <c r="E17" s="195"/>
      <c r="F17" s="195"/>
    </row>
    <row r="18" ht="14.25" spans="1:6">
      <c r="A18" s="193"/>
      <c r="B18" s="197">
        <v>30199</v>
      </c>
      <c r="C18" s="198" t="s">
        <v>120</v>
      </c>
      <c r="D18" s="195">
        <f t="shared" si="1"/>
        <v>2.91</v>
      </c>
      <c r="E18" s="195">
        <v>2.91</v>
      </c>
      <c r="F18" s="195"/>
    </row>
    <row r="19" ht="14.25" spans="1:6">
      <c r="A19" s="196">
        <v>302</v>
      </c>
      <c r="B19" s="200"/>
      <c r="C19" s="201" t="s">
        <v>121</v>
      </c>
      <c r="D19" s="195">
        <f t="shared" ref="D19:D47" si="2">SUM(E19:F19)</f>
        <v>101.83</v>
      </c>
      <c r="E19" s="195"/>
      <c r="F19" s="195">
        <f>SUM(F20:F47)</f>
        <v>101.83</v>
      </c>
    </row>
    <row r="20" ht="14.25" spans="1:6">
      <c r="A20" s="193"/>
      <c r="B20" s="200" t="s">
        <v>122</v>
      </c>
      <c r="C20" s="202" t="s">
        <v>123</v>
      </c>
      <c r="D20" s="195">
        <f t="shared" si="2"/>
        <v>26.9</v>
      </c>
      <c r="E20" s="195"/>
      <c r="F20" s="195">
        <v>26.9</v>
      </c>
    </row>
    <row r="21" ht="14.25" spans="1:6">
      <c r="A21" s="193"/>
      <c r="B21" s="200" t="s">
        <v>124</v>
      </c>
      <c r="C21" s="202" t="s">
        <v>125</v>
      </c>
      <c r="D21" s="195">
        <f t="shared" si="2"/>
        <v>0</v>
      </c>
      <c r="E21" s="195"/>
      <c r="F21" s="195"/>
    </row>
    <row r="22" ht="14.25" spans="1:6">
      <c r="A22" s="193"/>
      <c r="B22" s="200" t="s">
        <v>126</v>
      </c>
      <c r="C22" s="202" t="s">
        <v>127</v>
      </c>
      <c r="D22" s="195">
        <f t="shared" si="2"/>
        <v>0</v>
      </c>
      <c r="E22" s="195"/>
      <c r="F22" s="195"/>
    </row>
    <row r="23" ht="14.25" spans="1:6">
      <c r="A23" s="193"/>
      <c r="B23" s="200" t="s">
        <v>128</v>
      </c>
      <c r="C23" s="202" t="s">
        <v>129</v>
      </c>
      <c r="D23" s="195">
        <f t="shared" si="2"/>
        <v>0</v>
      </c>
      <c r="E23" s="195"/>
      <c r="F23" s="195"/>
    </row>
    <row r="24" ht="14.25" spans="1:6">
      <c r="A24" s="193"/>
      <c r="B24" s="200" t="s">
        <v>130</v>
      </c>
      <c r="C24" s="202" t="s">
        <v>131</v>
      </c>
      <c r="D24" s="195">
        <f t="shared" si="2"/>
        <v>0.4</v>
      </c>
      <c r="E24" s="195"/>
      <c r="F24" s="195">
        <v>0.4</v>
      </c>
    </row>
    <row r="25" ht="14.25" spans="1:6">
      <c r="A25" s="193"/>
      <c r="B25" s="200" t="s">
        <v>132</v>
      </c>
      <c r="C25" s="202" t="s">
        <v>133</v>
      </c>
      <c r="D25" s="195">
        <f t="shared" si="2"/>
        <v>0.6</v>
      </c>
      <c r="E25" s="195"/>
      <c r="F25" s="195">
        <v>0.6</v>
      </c>
    </row>
    <row r="26" ht="14.25" spans="1:6">
      <c r="A26" s="193"/>
      <c r="B26" s="200" t="s">
        <v>134</v>
      </c>
      <c r="C26" s="202" t="s">
        <v>135</v>
      </c>
      <c r="D26" s="195">
        <f t="shared" si="2"/>
        <v>0.7</v>
      </c>
      <c r="E26" s="195"/>
      <c r="F26" s="195">
        <v>0.7</v>
      </c>
    </row>
    <row r="27" ht="14.25" spans="1:6">
      <c r="A27" s="193"/>
      <c r="B27" s="200" t="s">
        <v>136</v>
      </c>
      <c r="C27" s="202" t="s">
        <v>137</v>
      </c>
      <c r="D27" s="195">
        <f t="shared" si="2"/>
        <v>0</v>
      </c>
      <c r="E27" s="195"/>
      <c r="F27" s="195"/>
    </row>
    <row r="28" ht="14.25" spans="1:6">
      <c r="A28" s="193"/>
      <c r="B28" s="200" t="s">
        <v>138</v>
      </c>
      <c r="C28" s="202" t="s">
        <v>139</v>
      </c>
      <c r="D28" s="195">
        <f t="shared" si="2"/>
        <v>0</v>
      </c>
      <c r="E28" s="195"/>
      <c r="F28" s="195"/>
    </row>
    <row r="29" ht="14.25" spans="1:6">
      <c r="A29" s="193"/>
      <c r="B29" s="200" t="s">
        <v>140</v>
      </c>
      <c r="C29" s="202" t="s">
        <v>141</v>
      </c>
      <c r="D29" s="195">
        <f t="shared" si="2"/>
        <v>5</v>
      </c>
      <c r="E29" s="195"/>
      <c r="F29" s="195">
        <v>5</v>
      </c>
    </row>
    <row r="30" ht="14.25" spans="1:6">
      <c r="A30" s="193"/>
      <c r="B30" s="200" t="s">
        <v>142</v>
      </c>
      <c r="C30" s="202" t="s">
        <v>143</v>
      </c>
      <c r="D30" s="195">
        <f t="shared" si="2"/>
        <v>0</v>
      </c>
      <c r="E30" s="195"/>
      <c r="F30" s="195"/>
    </row>
    <row r="31" ht="14.25" spans="1:6">
      <c r="A31" s="193"/>
      <c r="B31" s="200" t="s">
        <v>144</v>
      </c>
      <c r="C31" s="202" t="s">
        <v>145</v>
      </c>
      <c r="D31" s="195">
        <f t="shared" si="2"/>
        <v>0</v>
      </c>
      <c r="E31" s="195"/>
      <c r="F31" s="195"/>
    </row>
    <row r="32" ht="14.25" spans="1:6">
      <c r="A32" s="193"/>
      <c r="B32" s="200" t="s">
        <v>146</v>
      </c>
      <c r="C32" s="202" t="s">
        <v>147</v>
      </c>
      <c r="D32" s="195">
        <f t="shared" si="2"/>
        <v>0</v>
      </c>
      <c r="E32" s="195"/>
      <c r="F32" s="195"/>
    </row>
    <row r="33" ht="14.25" spans="1:6">
      <c r="A33" s="193"/>
      <c r="B33" s="200" t="s">
        <v>148</v>
      </c>
      <c r="C33" s="202" t="s">
        <v>149</v>
      </c>
      <c r="D33" s="195">
        <f t="shared" si="2"/>
        <v>0</v>
      </c>
      <c r="E33" s="195"/>
      <c r="F33" s="195"/>
    </row>
    <row r="34" ht="14.25" spans="1:6">
      <c r="A34" s="193"/>
      <c r="B34" s="200" t="s">
        <v>150</v>
      </c>
      <c r="C34" s="202" t="s">
        <v>151</v>
      </c>
      <c r="D34" s="195">
        <f t="shared" si="2"/>
        <v>0</v>
      </c>
      <c r="E34" s="195"/>
      <c r="F34" s="195"/>
    </row>
    <row r="35" ht="14.25" spans="1:6">
      <c r="A35" s="193"/>
      <c r="B35" s="200" t="s">
        <v>152</v>
      </c>
      <c r="C35" s="202" t="s">
        <v>153</v>
      </c>
      <c r="D35" s="195">
        <f t="shared" si="2"/>
        <v>13</v>
      </c>
      <c r="E35" s="195"/>
      <c r="F35" s="195">
        <v>13</v>
      </c>
    </row>
    <row r="36" ht="14.25" spans="1:6">
      <c r="A36" s="193"/>
      <c r="B36" s="200" t="s">
        <v>154</v>
      </c>
      <c r="C36" s="202" t="s">
        <v>155</v>
      </c>
      <c r="D36" s="195">
        <f t="shared" si="2"/>
        <v>0</v>
      </c>
      <c r="E36" s="195"/>
      <c r="F36" s="195"/>
    </row>
    <row r="37" ht="14.25" spans="1:6">
      <c r="A37" s="193"/>
      <c r="B37" s="200" t="s">
        <v>156</v>
      </c>
      <c r="C37" s="202" t="s">
        <v>157</v>
      </c>
      <c r="D37" s="195">
        <f t="shared" si="2"/>
        <v>0</v>
      </c>
      <c r="E37" s="195"/>
      <c r="F37" s="195"/>
    </row>
    <row r="38" ht="14.25" spans="1:6">
      <c r="A38" s="193"/>
      <c r="B38" s="200" t="s">
        <v>158</v>
      </c>
      <c r="C38" s="202" t="s">
        <v>159</v>
      </c>
      <c r="D38" s="195">
        <f t="shared" si="2"/>
        <v>0</v>
      </c>
      <c r="E38" s="195"/>
      <c r="F38" s="195"/>
    </row>
    <row r="39" ht="14.25" spans="1:6">
      <c r="A39" s="193"/>
      <c r="B39" s="200" t="s">
        <v>160</v>
      </c>
      <c r="C39" s="202" t="s">
        <v>161</v>
      </c>
      <c r="D39" s="195">
        <f t="shared" si="2"/>
        <v>0</v>
      </c>
      <c r="E39" s="195"/>
      <c r="F39" s="195"/>
    </row>
    <row r="40" ht="14.25" spans="1:6">
      <c r="A40" s="193"/>
      <c r="B40" s="200" t="s">
        <v>162</v>
      </c>
      <c r="C40" s="202" t="s">
        <v>163</v>
      </c>
      <c r="D40" s="195">
        <f t="shared" si="2"/>
        <v>0</v>
      </c>
      <c r="E40" s="195"/>
      <c r="F40" s="195"/>
    </row>
    <row r="41" ht="14.25" spans="1:6">
      <c r="A41" s="193"/>
      <c r="B41" s="200" t="s">
        <v>164</v>
      </c>
      <c r="C41" s="202" t="s">
        <v>165</v>
      </c>
      <c r="D41" s="195">
        <f t="shared" si="2"/>
        <v>2</v>
      </c>
      <c r="E41" s="195"/>
      <c r="F41" s="195">
        <v>2</v>
      </c>
    </row>
    <row r="42" ht="14.25" spans="1:6">
      <c r="A42" s="196"/>
      <c r="B42" s="200" t="s">
        <v>166</v>
      </c>
      <c r="C42" s="202" t="s">
        <v>167</v>
      </c>
      <c r="D42" s="195">
        <f t="shared" si="2"/>
        <v>8.39</v>
      </c>
      <c r="E42" s="195"/>
      <c r="F42" s="195">
        <v>8.39</v>
      </c>
    </row>
    <row r="43" ht="14.25" spans="1:6">
      <c r="A43" s="196"/>
      <c r="B43" s="200" t="s">
        <v>168</v>
      </c>
      <c r="C43" s="202" t="s">
        <v>169</v>
      </c>
      <c r="D43" s="195">
        <f t="shared" si="2"/>
        <v>7.08</v>
      </c>
      <c r="E43" s="195"/>
      <c r="F43" s="195">
        <v>7.08</v>
      </c>
    </row>
    <row r="44" ht="14.25" spans="1:6">
      <c r="A44" s="196"/>
      <c r="B44" s="200" t="s">
        <v>170</v>
      </c>
      <c r="C44" s="202" t="s">
        <v>171</v>
      </c>
      <c r="D44" s="195">
        <f t="shared" si="2"/>
        <v>17</v>
      </c>
      <c r="E44" s="195"/>
      <c r="F44" s="195">
        <v>17</v>
      </c>
    </row>
    <row r="45" ht="14.25" spans="1:6">
      <c r="A45" s="196"/>
      <c r="B45" s="200" t="s">
        <v>172</v>
      </c>
      <c r="C45" s="202" t="s">
        <v>173</v>
      </c>
      <c r="D45" s="195">
        <f t="shared" si="2"/>
        <v>13.68</v>
      </c>
      <c r="E45" s="195"/>
      <c r="F45" s="195">
        <v>13.68</v>
      </c>
    </row>
    <row r="46" ht="14.25" spans="1:6">
      <c r="A46" s="196"/>
      <c r="B46" s="200" t="s">
        <v>174</v>
      </c>
      <c r="C46" s="202" t="s">
        <v>175</v>
      </c>
      <c r="D46" s="195">
        <f t="shared" si="2"/>
        <v>0</v>
      </c>
      <c r="E46" s="195"/>
      <c r="F46" s="195"/>
    </row>
    <row r="47" ht="14.25" spans="1:6">
      <c r="A47" s="196"/>
      <c r="B47" s="200" t="s">
        <v>176</v>
      </c>
      <c r="C47" s="202" t="s">
        <v>177</v>
      </c>
      <c r="D47" s="195">
        <f t="shared" si="2"/>
        <v>7.08</v>
      </c>
      <c r="E47" s="195"/>
      <c r="F47" s="195">
        <v>7.08</v>
      </c>
    </row>
    <row r="48" spans="1:1">
      <c r="A48" s="109" t="s">
        <v>178</v>
      </c>
    </row>
  </sheetData>
  <mergeCells count="6">
    <mergeCell ref="A1:D1"/>
    <mergeCell ref="A2:F2"/>
    <mergeCell ref="C3:F3"/>
    <mergeCell ref="A4:B4"/>
    <mergeCell ref="D4:F4"/>
    <mergeCell ref="C4:C5"/>
  </mergeCells>
  <pageMargins left="0.7" right="0.7" top="0.75" bottom="0.75" header="0.3" footer="0.3"/>
  <pageSetup paperSize="9" orientation="portrait"/>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2" sqref="A2:F2"/>
    </sheetView>
  </sheetViews>
  <sheetFormatPr defaultColWidth="9.33333333333333" defaultRowHeight="11.25" outlineLevelCol="6"/>
  <cols>
    <col min="1" max="1" width="42.8333333333333" customWidth="1"/>
    <col min="2" max="2" width="30.8333333333333" customWidth="1"/>
    <col min="3" max="3" width="25.6666666666667" customWidth="1"/>
    <col min="4" max="4" width="14.8333333333333" customWidth="1"/>
    <col min="5" max="5" width="14" customWidth="1"/>
    <col min="6" max="6" width="20.1666666666667" customWidth="1"/>
  </cols>
  <sheetData>
    <row r="1" s="160" customFormat="1" ht="24" customHeight="1" spans="1:2">
      <c r="A1" s="1" t="s">
        <v>179</v>
      </c>
      <c r="B1" s="1"/>
    </row>
    <row r="2" ht="69" customHeight="1" spans="1:6">
      <c r="A2" s="162" t="s">
        <v>180</v>
      </c>
      <c r="B2" s="162"/>
      <c r="C2" s="162"/>
      <c r="D2" s="162"/>
      <c r="E2" s="162"/>
      <c r="F2" s="162"/>
    </row>
    <row r="3" s="161" customFormat="1" ht="19.5" customHeight="1" spans="1:6">
      <c r="A3" s="163"/>
      <c r="F3" s="164" t="s">
        <v>2</v>
      </c>
    </row>
    <row r="4" ht="42" customHeight="1" spans="1:7">
      <c r="A4" s="165" t="s">
        <v>6</v>
      </c>
      <c r="B4" s="165"/>
      <c r="C4" s="165"/>
      <c r="D4" s="165"/>
      <c r="E4" s="165"/>
      <c r="F4" s="165"/>
      <c r="G4" s="166"/>
    </row>
    <row r="5" ht="42" customHeight="1" spans="1:7">
      <c r="A5" s="167" t="s">
        <v>51</v>
      </c>
      <c r="B5" s="168" t="s">
        <v>181</v>
      </c>
      <c r="C5" s="169" t="s">
        <v>182</v>
      </c>
      <c r="D5" s="169"/>
      <c r="E5" s="170"/>
      <c r="F5" s="169" t="s">
        <v>183</v>
      </c>
      <c r="G5" s="166"/>
    </row>
    <row r="6" ht="42" customHeight="1" spans="1:7">
      <c r="A6" s="171"/>
      <c r="B6" s="172"/>
      <c r="C6" s="173" t="s">
        <v>9</v>
      </c>
      <c r="D6" s="174" t="s">
        <v>184</v>
      </c>
      <c r="E6" s="175" t="s">
        <v>185</v>
      </c>
      <c r="F6" s="176"/>
      <c r="G6" s="166"/>
    </row>
    <row r="7" ht="42" customHeight="1" spans="1:7">
      <c r="A7" s="177">
        <v>30</v>
      </c>
      <c r="B7" s="178"/>
      <c r="C7" s="179">
        <v>17</v>
      </c>
      <c r="D7" s="180"/>
      <c r="E7" s="177">
        <v>17</v>
      </c>
      <c r="F7" s="178">
        <v>13</v>
      </c>
      <c r="G7" s="166"/>
    </row>
    <row r="8" ht="20.25" customHeight="1"/>
    <row r="9" ht="20.25" customHeight="1"/>
    <row r="10" ht="20.25" customHeight="1"/>
    <row r="11" ht="20.25" customHeight="1"/>
    <row r="12" ht="20.25" customHeight="1"/>
    <row r="13" ht="20.25" customHeight="1"/>
    <row r="14" ht="20.25" customHeight="1"/>
  </sheetData>
  <mergeCells count="7">
    <mergeCell ref="A1:B1"/>
    <mergeCell ref="A2:F2"/>
    <mergeCell ref="A4:F4"/>
    <mergeCell ref="C5:E5"/>
    <mergeCell ref="A5:A6"/>
    <mergeCell ref="B5:B6"/>
    <mergeCell ref="F5:F6"/>
  </mergeCells>
  <printOptions horizontalCentered="1"/>
  <pageMargins left="0.71" right="0.71" top="0.75" bottom="0.75" header="0.31" footer="0.31"/>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
  <sheetViews>
    <sheetView topLeftCell="A4" workbookViewId="0">
      <selection activeCell="A13" sqref="A13:E14"/>
    </sheetView>
  </sheetViews>
  <sheetFormatPr defaultColWidth="9" defaultRowHeight="14.25" outlineLevelCol="6"/>
  <cols>
    <col min="1" max="1" width="21" style="141" customWidth="1"/>
    <col min="2" max="2" width="55.1666666666667" style="141" customWidth="1"/>
    <col min="3" max="3" width="21.1666666666667" style="142" customWidth="1"/>
    <col min="4" max="4" width="18.3333333333333" style="142" customWidth="1"/>
    <col min="5" max="5" width="19.1666666666667" style="142" customWidth="1"/>
    <col min="6" max="16384" width="9.33333333333333" style="141"/>
  </cols>
  <sheetData>
    <row r="1" ht="18.75" spans="1:7">
      <c r="A1" s="143" t="s">
        <v>186</v>
      </c>
      <c r="B1" s="143"/>
      <c r="C1" s="143"/>
      <c r="D1" s="143"/>
      <c r="E1" s="143"/>
      <c r="F1" s="144"/>
      <c r="G1" s="144"/>
    </row>
    <row r="2" ht="22.5" spans="1:5">
      <c r="A2" s="145" t="s">
        <v>187</v>
      </c>
      <c r="B2" s="145"/>
      <c r="C2" s="145"/>
      <c r="D2" s="145"/>
      <c r="E2" s="145"/>
    </row>
    <row r="3" spans="2:5">
      <c r="B3" s="146"/>
      <c r="D3" s="147" t="s">
        <v>2</v>
      </c>
      <c r="E3" s="147"/>
    </row>
    <row r="4" ht="20.25" customHeight="1" spans="1:5">
      <c r="A4" s="148" t="s">
        <v>49</v>
      </c>
      <c r="B4" s="149" t="s">
        <v>50</v>
      </c>
      <c r="C4" s="149" t="s">
        <v>188</v>
      </c>
      <c r="D4" s="149"/>
      <c r="E4" s="149"/>
    </row>
    <row r="5" ht="20.25" customHeight="1" spans="1:5">
      <c r="A5" s="148"/>
      <c r="B5" s="149"/>
      <c r="C5" s="149" t="s">
        <v>51</v>
      </c>
      <c r="D5" s="150" t="s">
        <v>52</v>
      </c>
      <c r="E5" s="149" t="s">
        <v>53</v>
      </c>
    </row>
    <row r="6" ht="20.25" customHeight="1" spans="1:5">
      <c r="A6" s="151"/>
      <c r="B6" s="152" t="s">
        <v>51</v>
      </c>
      <c r="C6" s="153">
        <f>E6</f>
        <v>1922</v>
      </c>
      <c r="D6" s="154"/>
      <c r="E6" s="153">
        <f>E7+E12+E16+E20</f>
        <v>1922</v>
      </c>
    </row>
    <row r="7" ht="20.25" customHeight="1" spans="1:5">
      <c r="A7" s="95" t="s">
        <v>59</v>
      </c>
      <c r="B7" s="96" t="s">
        <v>189</v>
      </c>
      <c r="C7" s="152">
        <f>D7+E7</f>
        <v>1062</v>
      </c>
      <c r="D7" s="155"/>
      <c r="E7" s="122">
        <v>1062</v>
      </c>
    </row>
    <row r="8" ht="20.25" customHeight="1" spans="1:5">
      <c r="A8" s="95" t="s">
        <v>190</v>
      </c>
      <c r="B8" s="96" t="s">
        <v>191</v>
      </c>
      <c r="C8" s="152">
        <f t="shared" ref="C8:C18" si="0">D8+E8</f>
        <v>1062</v>
      </c>
      <c r="D8" s="155"/>
      <c r="E8" s="122">
        <v>1062</v>
      </c>
    </row>
    <row r="9" ht="20.25" customHeight="1" spans="1:5">
      <c r="A9" s="95" t="s">
        <v>192</v>
      </c>
      <c r="B9" s="96" t="s">
        <v>193</v>
      </c>
      <c r="C9" s="152">
        <f t="shared" si="0"/>
        <v>13</v>
      </c>
      <c r="D9" s="155"/>
      <c r="E9" s="122">
        <v>13</v>
      </c>
    </row>
    <row r="10" ht="20.25" customHeight="1" spans="1:5">
      <c r="A10" s="95" t="s">
        <v>194</v>
      </c>
      <c r="B10" s="96" t="s">
        <v>195</v>
      </c>
      <c r="C10" s="152">
        <f t="shared" si="0"/>
        <v>1049</v>
      </c>
      <c r="D10" s="155"/>
      <c r="E10" s="122">
        <v>1049</v>
      </c>
    </row>
    <row r="11" ht="20.25" customHeight="1" spans="1:5">
      <c r="A11" s="152"/>
      <c r="B11" s="156" t="s">
        <v>196</v>
      </c>
      <c r="C11" s="152"/>
      <c r="D11" s="155"/>
      <c r="E11" s="157"/>
    </row>
    <row r="12" ht="20.25" customHeight="1" spans="1:5">
      <c r="A12" s="95" t="s">
        <v>77</v>
      </c>
      <c r="B12" s="96" t="s">
        <v>197</v>
      </c>
      <c r="C12" s="152">
        <f t="shared" si="0"/>
        <v>573</v>
      </c>
      <c r="D12" s="155"/>
      <c r="E12" s="122">
        <v>573</v>
      </c>
    </row>
    <row r="13" ht="20.25" customHeight="1" spans="1:5">
      <c r="A13" s="95" t="s">
        <v>198</v>
      </c>
      <c r="B13" s="96" t="s">
        <v>199</v>
      </c>
      <c r="C13" s="152">
        <f t="shared" si="0"/>
        <v>573</v>
      </c>
      <c r="D13" s="155"/>
      <c r="E13" s="122">
        <v>573</v>
      </c>
    </row>
    <row r="14" ht="20.25" customHeight="1" spans="1:5">
      <c r="A14" s="95" t="s">
        <v>200</v>
      </c>
      <c r="B14" s="96" t="s">
        <v>195</v>
      </c>
      <c r="C14" s="152">
        <f t="shared" si="0"/>
        <v>573</v>
      </c>
      <c r="D14" s="155"/>
      <c r="E14" s="122">
        <v>573</v>
      </c>
    </row>
    <row r="15" ht="20.25" customHeight="1" spans="1:5">
      <c r="A15" s="152"/>
      <c r="B15" s="156" t="s">
        <v>196</v>
      </c>
      <c r="C15" s="152"/>
      <c r="D15" s="155"/>
      <c r="E15" s="157"/>
    </row>
    <row r="16" ht="20.25" customHeight="1" spans="1:5">
      <c r="A16" s="95" t="s">
        <v>201</v>
      </c>
      <c r="B16" s="96" t="s">
        <v>202</v>
      </c>
      <c r="C16" s="152">
        <f t="shared" si="0"/>
        <v>187</v>
      </c>
      <c r="D16" s="155"/>
      <c r="E16" s="122">
        <v>187</v>
      </c>
    </row>
    <row r="17" ht="20.25" customHeight="1" spans="1:5">
      <c r="A17" s="95" t="s">
        <v>203</v>
      </c>
      <c r="B17" s="96" t="s">
        <v>204</v>
      </c>
      <c r="C17" s="152">
        <f t="shared" si="0"/>
        <v>187</v>
      </c>
      <c r="D17" s="155"/>
      <c r="E17" s="122">
        <v>187</v>
      </c>
    </row>
    <row r="18" ht="20.25" customHeight="1" spans="1:5">
      <c r="A18" s="95" t="s">
        <v>205</v>
      </c>
      <c r="B18" s="96" t="s">
        <v>206</v>
      </c>
      <c r="C18" s="152">
        <f t="shared" si="0"/>
        <v>187</v>
      </c>
      <c r="D18" s="155"/>
      <c r="E18" s="122">
        <v>187</v>
      </c>
    </row>
    <row r="19" ht="20.25" customHeight="1" spans="1:5">
      <c r="A19" s="152"/>
      <c r="B19" s="156" t="s">
        <v>196</v>
      </c>
      <c r="C19" s="152"/>
      <c r="D19" s="155"/>
      <c r="E19" s="157"/>
    </row>
    <row r="20" ht="20.25" customHeight="1" spans="1:5">
      <c r="A20" s="92" t="s">
        <v>207</v>
      </c>
      <c r="B20" s="93" t="s">
        <v>208</v>
      </c>
      <c r="C20" s="97">
        <v>100</v>
      </c>
      <c r="D20" s="97"/>
      <c r="E20" s="97">
        <v>100</v>
      </c>
    </row>
    <row r="21" ht="20.25" customHeight="1" spans="1:5">
      <c r="A21" s="92" t="s">
        <v>209</v>
      </c>
      <c r="B21" s="93" t="s">
        <v>210</v>
      </c>
      <c r="C21" s="97">
        <v>100</v>
      </c>
      <c r="D21" s="97"/>
      <c r="E21" s="97">
        <v>100</v>
      </c>
    </row>
    <row r="22" ht="24.75" customHeight="1" spans="1:5">
      <c r="A22" s="152"/>
      <c r="B22" s="156" t="s">
        <v>196</v>
      </c>
      <c r="C22" s="152"/>
      <c r="D22" s="155"/>
      <c r="E22" s="157"/>
    </row>
    <row r="23" ht="18.75" spans="1:4">
      <c r="A23" s="141" t="s">
        <v>211</v>
      </c>
      <c r="B23" s="146"/>
      <c r="D23" s="158"/>
    </row>
    <row r="26" s="140" customFormat="1" spans="2:5">
      <c r="B26" s="141"/>
      <c r="C26" s="142"/>
      <c r="D26" s="142"/>
      <c r="E26" s="159"/>
    </row>
    <row r="44" hidden="1"/>
    <row r="45" hidden="1"/>
    <row r="54" hidden="1"/>
    <row r="55" hidden="1"/>
    <row r="56" hidden="1"/>
    <row r="57" hidden="1"/>
  </sheetData>
  <mergeCells count="6">
    <mergeCell ref="A1:E1"/>
    <mergeCell ref="A2:E2"/>
    <mergeCell ref="D3:E3"/>
    <mergeCell ref="C4:E4"/>
    <mergeCell ref="A4:A5"/>
    <mergeCell ref="B4:B5"/>
  </mergeCells>
  <conditionalFormatting sqref="F$1:IV$1048576 D3 B22:E22 B3:C65539 D5:E65539">
    <cfRule type="expression" dxfId="0" priority="1" stopIfTrue="1">
      <formula>含公式的单元格</formula>
    </cfRule>
  </conditionalFormatting>
  <printOptions horizontalCentered="1"/>
  <pageMargins left="0.71" right="0.71" top="0.43" bottom="0.27" header="0.31" footer="0.2"/>
  <pageSetup paperSize="9" scale="9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33333333333333" defaultRowHeight="11.25"/>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workbookViewId="0">
      <selection activeCell="B6" sqref="B6"/>
    </sheetView>
  </sheetViews>
  <sheetFormatPr defaultColWidth="9.33333333333333" defaultRowHeight="11.25" outlineLevelCol="5"/>
  <cols>
    <col min="1" max="1" width="34.8333333333333" customWidth="1"/>
    <col min="2" max="2" width="20.3333333333333" customWidth="1"/>
    <col min="3" max="3" width="31.3333333333333" customWidth="1"/>
    <col min="4" max="4" width="19.6666666666667" customWidth="1"/>
  </cols>
  <sheetData>
    <row r="1" ht="13.5" spans="1:1">
      <c r="A1" s="112" t="s">
        <v>212</v>
      </c>
    </row>
    <row r="2" ht="25.5" spans="1:4">
      <c r="A2" s="80" t="s">
        <v>213</v>
      </c>
      <c r="B2" s="80"/>
      <c r="C2" s="80"/>
      <c r="D2" s="80"/>
    </row>
    <row r="3" ht="12" spans="1:4">
      <c r="A3" s="113"/>
      <c r="B3" s="113"/>
      <c r="C3" s="113"/>
      <c r="D3" s="114" t="s">
        <v>2</v>
      </c>
    </row>
    <row r="4" ht="16.15" customHeight="1" spans="1:4">
      <c r="A4" s="100" t="s">
        <v>214</v>
      </c>
      <c r="B4" s="101"/>
      <c r="C4" s="115" t="s">
        <v>215</v>
      </c>
      <c r="D4" s="116"/>
    </row>
    <row r="5" ht="16.15" customHeight="1" spans="1:4">
      <c r="A5" s="117" t="s">
        <v>216</v>
      </c>
      <c r="B5" s="87" t="s">
        <v>217</v>
      </c>
      <c r="C5" s="87" t="s">
        <v>218</v>
      </c>
      <c r="D5" s="118" t="s">
        <v>217</v>
      </c>
    </row>
    <row r="6" ht="16.15" customHeight="1" spans="1:4">
      <c r="A6" s="119" t="s">
        <v>219</v>
      </c>
      <c r="B6" s="120">
        <v>7502.58</v>
      </c>
      <c r="C6" s="121" t="s">
        <v>220</v>
      </c>
      <c r="D6" s="122">
        <v>7.08</v>
      </c>
    </row>
    <row r="7" ht="16.15" customHeight="1" spans="1:4">
      <c r="A7" s="119" t="s">
        <v>221</v>
      </c>
      <c r="B7" s="120">
        <v>1922</v>
      </c>
      <c r="C7" s="121" t="s">
        <v>222</v>
      </c>
      <c r="D7" s="107"/>
    </row>
    <row r="8" ht="16.15" customHeight="1" spans="1:4">
      <c r="A8" s="119" t="s">
        <v>223</v>
      </c>
      <c r="B8" s="91"/>
      <c r="C8" s="121" t="s">
        <v>224</v>
      </c>
      <c r="D8" s="107"/>
    </row>
    <row r="9" ht="16.15" customHeight="1" spans="1:4">
      <c r="A9" s="119" t="s">
        <v>225</v>
      </c>
      <c r="B9" s="91"/>
      <c r="C9" s="121" t="s">
        <v>226</v>
      </c>
      <c r="D9" s="107" t="s">
        <v>227</v>
      </c>
    </row>
    <row r="10" ht="16.15" customHeight="1" spans="1:4">
      <c r="A10" s="119" t="s">
        <v>228</v>
      </c>
      <c r="B10" s="91"/>
      <c r="C10" s="121" t="s">
        <v>229</v>
      </c>
      <c r="D10" s="107"/>
    </row>
    <row r="11" ht="16.15" customHeight="1" spans="1:4">
      <c r="A11" s="119" t="s">
        <v>230</v>
      </c>
      <c r="B11" s="91"/>
      <c r="C11" s="121" t="s">
        <v>231</v>
      </c>
      <c r="D11" s="107"/>
    </row>
    <row r="12" ht="16.15" customHeight="1" spans="1:4">
      <c r="A12" s="119"/>
      <c r="B12" s="91"/>
      <c r="C12" s="121" t="s">
        <v>232</v>
      </c>
      <c r="D12" s="107"/>
    </row>
    <row r="13" ht="16.15" customHeight="1" spans="1:4">
      <c r="A13" s="123"/>
      <c r="B13" s="124"/>
      <c r="C13" s="121" t="s">
        <v>233</v>
      </c>
      <c r="D13" s="107">
        <v>1315.15</v>
      </c>
    </row>
    <row r="14" ht="16.15" customHeight="1" spans="1:4">
      <c r="A14" s="119"/>
      <c r="B14" s="124"/>
      <c r="C14" s="121" t="s">
        <v>234</v>
      </c>
      <c r="D14" s="107">
        <v>86.5</v>
      </c>
    </row>
    <row r="15" ht="16.15" customHeight="1" spans="1:4">
      <c r="A15" s="119"/>
      <c r="B15" s="124"/>
      <c r="C15" s="121" t="s">
        <v>235</v>
      </c>
      <c r="D15" s="107"/>
    </row>
    <row r="16" ht="16.15" customHeight="1" spans="1:4">
      <c r="A16" s="119"/>
      <c r="B16" s="124"/>
      <c r="C16" s="121" t="s">
        <v>236</v>
      </c>
      <c r="D16" s="107">
        <v>100</v>
      </c>
    </row>
    <row r="17" ht="16.15" customHeight="1" spans="1:4">
      <c r="A17" s="119"/>
      <c r="B17" s="124"/>
      <c r="C17" s="121" t="s">
        <v>237</v>
      </c>
      <c r="D17" s="107">
        <v>8871.57</v>
      </c>
    </row>
    <row r="18" ht="16.15" customHeight="1" spans="1:4">
      <c r="A18" s="119"/>
      <c r="B18" s="124"/>
      <c r="C18" s="121" t="s">
        <v>238</v>
      </c>
      <c r="D18" s="107"/>
    </row>
    <row r="19" ht="16.15" customHeight="1" spans="1:4">
      <c r="A19" s="119"/>
      <c r="B19" s="124"/>
      <c r="C19" s="121" t="s">
        <v>239</v>
      </c>
      <c r="D19" s="107"/>
    </row>
    <row r="20" ht="16.15" customHeight="1" spans="1:4">
      <c r="A20" s="119"/>
      <c r="B20" s="124"/>
      <c r="C20" s="121" t="s">
        <v>240</v>
      </c>
      <c r="D20" s="107"/>
    </row>
    <row r="21" ht="16.15" customHeight="1" spans="1:4">
      <c r="A21" s="119"/>
      <c r="B21" s="124"/>
      <c r="C21" s="121" t="s">
        <v>241</v>
      </c>
      <c r="D21" s="107"/>
    </row>
    <row r="22" ht="16.15" customHeight="1" spans="1:4">
      <c r="A22" s="119"/>
      <c r="B22" s="124"/>
      <c r="C22" s="121" t="s">
        <v>242</v>
      </c>
      <c r="D22" s="107"/>
    </row>
    <row r="23" ht="16.15" customHeight="1" spans="1:4">
      <c r="A23" s="119"/>
      <c r="B23" s="124"/>
      <c r="C23" s="125" t="s">
        <v>243</v>
      </c>
      <c r="D23" s="107"/>
    </row>
    <row r="24" ht="16.15" customHeight="1" spans="1:4">
      <c r="A24" s="119"/>
      <c r="B24" s="124"/>
      <c r="C24" s="125" t="s">
        <v>244</v>
      </c>
      <c r="D24" s="107">
        <v>168.76</v>
      </c>
    </row>
    <row r="25" ht="16.15" customHeight="1" spans="1:4">
      <c r="A25" s="119"/>
      <c r="B25" s="124"/>
      <c r="C25" s="125" t="s">
        <v>245</v>
      </c>
      <c r="D25" s="107"/>
    </row>
    <row r="26" ht="16.15" customHeight="1" spans="1:4">
      <c r="A26" s="119"/>
      <c r="B26" s="124"/>
      <c r="C26" s="125" t="s">
        <v>246</v>
      </c>
      <c r="D26" s="107"/>
    </row>
    <row r="27" ht="16.15" customHeight="1" spans="1:4">
      <c r="A27" s="119"/>
      <c r="B27" s="124"/>
      <c r="C27" s="125" t="s">
        <v>247</v>
      </c>
      <c r="D27" s="107">
        <v>187</v>
      </c>
    </row>
    <row r="28" ht="16.15" customHeight="1" spans="1:4">
      <c r="A28" s="119"/>
      <c r="B28" s="124"/>
      <c r="C28" s="125" t="s">
        <v>248</v>
      </c>
      <c r="D28" s="107"/>
    </row>
    <row r="29" ht="16.15" customHeight="1" spans="1:4">
      <c r="A29" s="119"/>
      <c r="B29" s="124"/>
      <c r="C29" s="125" t="s">
        <v>249</v>
      </c>
      <c r="D29" s="107"/>
    </row>
    <row r="30" ht="16.15" customHeight="1" spans="1:4">
      <c r="A30" s="126"/>
      <c r="B30" s="124"/>
      <c r="C30" s="87"/>
      <c r="D30" s="107"/>
    </row>
    <row r="31" ht="16.15" customHeight="1" spans="1:4">
      <c r="A31" s="117" t="s">
        <v>250</v>
      </c>
      <c r="B31" s="91">
        <f>SUM(B6:B30)</f>
        <v>9424.58</v>
      </c>
      <c r="C31" s="117" t="s">
        <v>251</v>
      </c>
      <c r="D31" s="127">
        <v>10736.06</v>
      </c>
    </row>
    <row r="32" ht="16.15" customHeight="1" spans="1:4">
      <c r="A32" s="126" t="s">
        <v>252</v>
      </c>
      <c r="B32" s="124"/>
      <c r="C32" s="127" t="s">
        <v>253</v>
      </c>
      <c r="D32" s="127"/>
    </row>
    <row r="33" ht="16.15" customHeight="1" spans="1:4">
      <c r="A33" s="117" t="s">
        <v>254</v>
      </c>
      <c r="B33" s="91">
        <v>1311.48</v>
      </c>
      <c r="C33" s="128"/>
      <c r="D33" s="129"/>
    </row>
    <row r="34" ht="16.15" customHeight="1" spans="1:4">
      <c r="A34" s="130" t="s">
        <v>43</v>
      </c>
      <c r="B34" s="131">
        <f>B31+B32+B33</f>
        <v>10736.06</v>
      </c>
      <c r="C34" s="130" t="s">
        <v>255</v>
      </c>
      <c r="D34" s="132">
        <f>D31+D33</f>
        <v>10736.06</v>
      </c>
    </row>
    <row r="35" ht="24.6" customHeight="1" spans="1:1">
      <c r="A35" s="133" t="s">
        <v>256</v>
      </c>
    </row>
    <row r="36" ht="24.6" customHeight="1" spans="1:6">
      <c r="A36" s="134" t="s">
        <v>257</v>
      </c>
      <c r="B36" s="135"/>
      <c r="C36" s="135"/>
      <c r="D36" s="135"/>
      <c r="E36" s="135"/>
      <c r="F36" s="135"/>
    </row>
    <row r="37" ht="24.6" customHeight="1" spans="1:1">
      <c r="A37" s="136" t="s">
        <v>258</v>
      </c>
    </row>
    <row r="38" ht="25.15" customHeight="1" spans="1:5">
      <c r="A38" s="137"/>
      <c r="B38" s="138"/>
      <c r="C38" s="138"/>
      <c r="D38" s="138"/>
      <c r="E38" s="138"/>
    </row>
    <row r="49" spans="6:6">
      <c r="F49" s="139"/>
    </row>
  </sheetData>
  <mergeCells count="5">
    <mergeCell ref="A2:D2"/>
    <mergeCell ref="A4:B4"/>
    <mergeCell ref="C4:D4"/>
    <mergeCell ref="A36:F36"/>
    <mergeCell ref="A38:E38"/>
  </mergeCells>
  <pageMargins left="0.67" right="0.28" top="0.61" bottom="1.09" header="0.2" footer="0.2"/>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pRMHC4</vt:lpstr>
      <vt:lpstr>fa1vql</vt:lpstr>
      <vt:lpstr>1.财政拨款收支总表</vt:lpstr>
      <vt:lpstr>2.财政拨款支出表</vt:lpstr>
      <vt:lpstr>3.基本支出经济分类表</vt:lpstr>
      <vt:lpstr>4.三公经费支出表</vt:lpstr>
      <vt:lpstr>5.基金预算支出表</vt:lpstr>
      <vt:lpstr>snid7y</vt:lpstr>
      <vt:lpstr>6.部门收支总表</vt:lpstr>
      <vt:lpstr>7.部门收入总表</vt:lpstr>
      <vt:lpstr>8.部门支出总表</vt:lpstr>
      <vt:lpstr>9政府采购预算表</vt:lpstr>
      <vt:lpstr>10.部门整体绩效目标表</vt:lpstr>
      <vt:lpstr>11.项目绩效目标表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2010-11-30T02:24:00Z</dcterms:created>
  <cp:lastPrinted>2017-01-17T00:46:00Z</cp:lastPrinted>
  <dcterms:modified xsi:type="dcterms:W3CDTF">2023-02-20T07:22:45Z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