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s>
  <calcPr calcId="144525"/>
</workbook>
</file>

<file path=xl/sharedStrings.xml><?xml version="1.0" encoding="utf-8"?>
<sst xmlns="http://schemas.openxmlformats.org/spreadsheetml/2006/main" count="408" uniqueCount="245">
  <si>
    <t>2023年部门预算审议表</t>
  </si>
  <si>
    <t>城口县交通局</t>
  </si>
  <si>
    <t>（公章）</t>
  </si>
  <si>
    <t>报送日期： 2023年3月14日</t>
  </si>
  <si>
    <t>单位负责人签章：     财务负责人签章：    制表人签章：罗平</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</si>
  <si>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</si>
  <si>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</si>
  <si>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</si>
  <si>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</si>
  <si>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</si>
  <si>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</si>
  <si>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</si>
  <si>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</si>
  <si>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</si>
  <si>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</si>
  <si>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</si>
  <si>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</si>
  <si>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</si>
  <si>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</si>
  <si>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</si>
  <si>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</si>
  <si>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</si>
  <si>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</si>
  <si>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</si>
  <si>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交通运输支出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</si>
  <si>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</si>
  <si>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</si>
  <si>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</si>
  <si>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</si>
  <si>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</si>
  <si>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</si>
  <si>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</si>
  <si>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</si>
  <si>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</si>
  <si>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</si>
  <si>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</si>
  <si>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2022年预算数</t>
  </si>
  <si>
    <t>2023年预算数</t>
  </si>
  <si>
    <t xml:space="preserve"> 科目编码</t>
  </si>
  <si>
    <t>科目名称</t>
  </si>
  <si>
    <t>总计</t>
  </si>
  <si>
    <t xml:space="preserve">基本支出 </t>
  </si>
  <si>
    <t xml:space="preserve">项目支出 </t>
  </si>
  <si>
    <t>201</t>
  </si>
  <si>
    <r>
      <rPr>
        <sz val="10"/>
        <color rgb="FF000000"/>
        <rFont val="方正仿宋_GBK"/>
        <charset val="134"/>
      </rPr>
      <t> 20136</t>
    </r>
  </si>
  <si>
    <r>
      <rPr>
        <sz val="10"/>
        <color rgb="FF000000"/>
        <rFont val="方正仿宋_GBK"/>
        <charset val="134"/>
      </rPr>
      <t> 其他共产党事务支出</t>
    </r>
  </si>
  <si>
    <r>
      <rPr>
        <sz val="10"/>
        <color rgb="FF000000"/>
        <rFont val="方正仿宋_GBK"/>
        <charset val="134"/>
      </rPr>
      <t>  2013699</t>
    </r>
  </si>
  <si>
    <r>
      <rPr>
        <sz val="10"/>
        <color rgb="FF000000"/>
        <rFont val="方正仿宋_GBK"/>
        <charset val="134"/>
      </rPr>
      <t>  其他共产党事务支出</t>
    </r>
  </si>
  <si>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</si>
  <si>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</si>
  <si>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</si>
  <si>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</si>
  <si>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</si>
  <si>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</si>
  <si>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</si>
  <si>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</si>
  <si>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</si>
  <si>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t> 20806</t>
  </si>
  <si>
    <t>其他企业改革发展补助</t>
  </si>
  <si>
    <t>  2080699</t>
  </si>
  <si>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</si>
  <si>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</si>
  <si>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</si>
  <si>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</si>
  <si>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</si>
  <si>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</si>
  <si>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</si>
  <si>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t>  2101199</t>
  </si>
  <si>
    <t>其他行政事业单位医疗支出</t>
  </si>
  <si>
    <t> 213</t>
  </si>
  <si>
    <t>对村级公益事业补助</t>
  </si>
  <si>
    <t>  21307</t>
  </si>
  <si>
    <t>214</t>
  </si>
  <si>
    <r>
      <rPr>
        <sz val="10"/>
        <color rgb="FF000000"/>
        <rFont val="方正仿宋_GBK"/>
        <charset val="134"/>
      </rPr>
      <t> 21401</t>
    </r>
  </si>
  <si>
    <r>
      <rPr>
        <sz val="10"/>
        <color rgb="FF000000"/>
        <rFont val="方正仿宋_GBK"/>
        <charset val="134"/>
      </rPr>
      <t> 公路水路运输</t>
    </r>
  </si>
  <si>
    <r>
      <rPr>
        <sz val="10"/>
        <color rgb="FF000000"/>
        <rFont val="方正仿宋_GBK"/>
        <charset val="134"/>
      </rPr>
      <t>  2140101</t>
    </r>
  </si>
  <si>
    <r>
      <rPr>
        <sz val="10"/>
        <color rgb="FF000000"/>
        <rFont val="方正仿宋_GBK"/>
        <charset val="134"/>
      </rPr>
      <t>  行政运行</t>
    </r>
  </si>
  <si>
    <r>
      <rPr>
        <sz val="10"/>
        <color rgb="FF000000"/>
        <rFont val="方正仿宋_GBK"/>
        <charset val="134"/>
      </rPr>
      <t>  2140104</t>
    </r>
  </si>
  <si>
    <r>
      <rPr>
        <sz val="10"/>
        <color rgb="FF000000"/>
        <rFont val="方正仿宋_GBK"/>
        <charset val="134"/>
      </rPr>
      <t>  公路建设</t>
    </r>
  </si>
  <si>
    <t>  2140106</t>
  </si>
  <si>
    <t>  公路养护</t>
  </si>
  <si>
    <t>  2140112</t>
  </si>
  <si>
    <t>公路运输管理</t>
  </si>
  <si>
    <t>  2140123</t>
  </si>
  <si>
    <r>
      <rPr>
        <sz val="10"/>
        <color rgb="FF000000"/>
        <rFont val="方正仿宋_GBK"/>
        <charset val="134"/>
      </rPr>
      <t>  航道维护</t>
    </r>
  </si>
  <si>
    <t>  2140199</t>
  </si>
  <si>
    <t> 其他公路水路运输支出</t>
  </si>
  <si>
    <t> 21404</t>
  </si>
  <si>
    <t>成品油价格改革补贴其他支出</t>
  </si>
  <si>
    <t>  2140499</t>
  </si>
  <si>
    <t> 成品油价格改革补贴其他支出</t>
  </si>
  <si>
    <r>
      <rPr>
        <sz val="10"/>
        <color rgb="FF000000"/>
        <rFont val="方正仿宋_GBK"/>
        <charset val="134"/>
      </rPr>
      <t> 21406</t>
    </r>
  </si>
  <si>
    <r>
      <rPr>
        <sz val="10"/>
        <color rgb="FF000000"/>
        <rFont val="方正仿宋_GBK"/>
        <charset val="134"/>
      </rPr>
      <t> 车辆购置税支出</t>
    </r>
  </si>
  <si>
    <r>
      <rPr>
        <sz val="10"/>
        <color rgb="FF000000"/>
        <rFont val="方正仿宋_GBK"/>
        <charset val="134"/>
      </rPr>
      <t>  2140601</t>
    </r>
  </si>
  <si>
    <r>
      <rPr>
        <sz val="10"/>
        <color rgb="FF000000"/>
        <rFont val="方正仿宋_GBK"/>
        <charset val="134"/>
      </rPr>
      <t>  车辆购置税用于公路等基础设施建设支出</t>
    </r>
  </si>
  <si>
    <t>  2149901</t>
  </si>
  <si>
    <t>  公共交通运营补助</t>
  </si>
  <si>
    <t>  2149999</t>
  </si>
  <si>
    <t>  其他交通运输支出</t>
  </si>
  <si>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</si>
  <si>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</si>
  <si>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</si>
  <si>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</si>
  <si>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</si>
  <si>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备注：本表反映当年一般公共预算财政拨款支出情况。</t>
  </si>
  <si>
    <t>表三</t>
  </si>
  <si>
    <t>一般公共预算财政拨款基本支出预算表</t>
  </si>
  <si>
    <t>经济分类科目</t>
  </si>
  <si>
    <t>2023年基本支出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</si>
  <si>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</si>
  <si>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</si>
  <si>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</si>
  <si>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</si>
  <si>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</si>
  <si>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</si>
  <si>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</si>
  <si>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</si>
  <si>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</si>
  <si>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</si>
  <si>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</si>
  <si>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</si>
  <si>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</si>
  <si>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</si>
  <si>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</si>
  <si>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</si>
  <si>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</si>
  <si>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</si>
  <si>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</si>
  <si>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</si>
  <si>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</si>
  <si>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</si>
  <si>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</si>
  <si>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</si>
  <si>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</si>
  <si>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</si>
  <si>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</si>
  <si>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</si>
  <si>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</si>
  <si>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</si>
  <si>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</si>
  <si>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</si>
  <si>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</si>
  <si>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</si>
  <si>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</si>
  <si>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</si>
  <si>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</si>
  <si>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</si>
  <si>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</si>
  <si>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</si>
  <si>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</si>
  <si>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</si>
  <si>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</si>
  <si>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</si>
  <si>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</si>
  <si>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</si>
  <si>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</si>
  <si>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</si>
  <si>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</si>
  <si>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</si>
  <si>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</si>
  <si>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</si>
  <si>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</si>
  <si>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30399</t>
    </r>
  </si>
  <si>
    <r>
      <rPr>
        <sz val="10"/>
        <color rgb="FF000000"/>
        <rFont val="方正仿宋_GBK"/>
        <charset val="134"/>
      </rPr>
      <t> 其他对个人和家庭的补助</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</si>
  <si>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</si>
  <si>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</si>
  <si>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</si>
  <si>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</si>
  <si>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</si>
  <si>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</si>
  <si>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</si>
  <si>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</si>
  <si>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</si>
  <si>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</si>
  <si>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</si>
  <si>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r>
      <rPr>
        <sz val="10"/>
        <color rgb="FF000000"/>
        <rFont val="方正仿宋_GBK"/>
        <charset val="134"/>
      </rPr>
      <t> </t>
    </r>
  </si>
  <si>
    <r>
      <rPr>
        <sz val="10"/>
        <color rgb="FF000000"/>
        <rFont val="方正仿宋_GBK"/>
        <charset val="134"/>
      </rPr>
      <t>  </t>
    </r>
  </si>
  <si>
    <t>表六</t>
  </si>
  <si>
    <t>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</si>
  <si>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</si>
  <si>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</si>
  <si>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</si>
  <si>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</si>
  <si>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</si>
  <si>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</si>
  <si>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</si>
  <si>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</si>
  <si>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</si>
  <si>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</si>
  <si>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</si>
  <si>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</si>
  <si>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</si>
  <si>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</si>
  <si>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</si>
  <si>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</si>
  <si>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</si>
  <si>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</si>
  <si>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</si>
  <si>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20136</t>
    </r>
  </si>
  <si>
    <r>
      <rPr>
        <sz val="9"/>
        <color rgb="FF000000"/>
        <rFont val="方正仿宋_GBK"/>
        <charset val="134"/>
      </rPr>
      <t> 其他共产党事务支出</t>
    </r>
  </si>
  <si>
    <r>
      <rPr>
        <sz val="9"/>
        <color rgb="FF000000"/>
        <rFont val="方正仿宋_GBK"/>
        <charset val="134"/>
      </rPr>
      <t>  2013699</t>
    </r>
  </si>
  <si>
    <r>
      <rPr>
        <sz val="9"/>
        <color rgb="FF000000"/>
        <rFont val="方正仿宋_GBK"/>
        <charset val="134"/>
      </rPr>
      <t>  其他共产党事务支出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</si>
  <si>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</si>
  <si>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</si>
  <si>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</si>
  <si>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</si>
  <si>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</si>
  <si>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</si>
  <si>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</si>
  <si>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</si>
  <si>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</si>
  <si>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</si>
  <si>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</si>
  <si>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</si>
  <si>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</si>
  <si>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</si>
  <si>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t>表八</t>
  </si>
  <si>
    <t>部门支出总表</t>
  </si>
  <si>
    <t>基本支出</t>
  </si>
  <si>
    <t>项目支出</t>
  </si>
  <si>
    <t>表九</t>
  </si>
  <si>
    <t>政府采购预算明细表</t>
  </si>
  <si>
    <t>项目编号</t>
  </si>
  <si>
    <t>表十</t>
  </si>
  <si>
    <t>城口县交通局整体绩效目标表</t>
  </si>
  <si>
    <t>部门(单位)名称</t>
  </si>
  <si>
    <t>部门支出预算数</t>
  </si>
  <si>
    <t>当年整体绩效目标</t>
  </si>
  <si>
    <t>1.贯彻执行交通行业法律、法规、规章和方针政策，起草并监督执行全县交通行业发展政策、改革方案和管理规定。2.拟订全县综合交通发展战略，构建综合交通运输体系。研究交通运输行业发展趋势和重大问题，并提出对策建议。指导交通行业的体制改革和结构调整。3.组织编制并实施综合交通规划及其子规划、交通专项规划等。参与拟订物流业发展战略和规划，组织并监督有关综合交通政策和标准的实施。4.负责交通运输经济运行监测，参与交通发展建设投融资政策的研究和实施。负责交通行业对外交流工作，指导利用外资工作。按规定权限审批和核准规划内和年度计划规模内固定资产投资项目，提出交通固定资产投资规模和方向、财政性资金安排意见。负责交通行业综合统计工作。5.组织编制全县交通基础设施建设项目前期工作建议计划和年度项目建设、维修养护、交通运输发展建议计划，并组织实施和监督管理。承担全县交通基础设施建设、养护市场监管责任。统筹推进交通基础设施建设，组织、协调、指导全县交通基础设施养护工作，建立交通基础设施建设、养护项目库。6.承担交通运输市场监管责任，维护交通运输行业公平竞争秩序。统筹区域和城乡交通运输协调发展，综合平衡全县交通运力，构建全县综合交通运输体系。协调高速、铁路、民航、邮政等上级垂直管理的涉地相关工作。7.负责全县交通基础设施建设和交通运输行业安全生产的监督管理。负责极端天气、自然灾害以及重大突发事件中的运输组织和交通保障。负责交通运输安全应急方面的组织协调，协助有关部门调查处理交通运输行业重大安全事故。承担交通国防有关工作。8.负责交通行政许可、非行政许可、公用服务事项的受理、审批、审核以及安全服务质量考核确认等工作。9.推动交通行业科技进步，负责新技术、新工艺和新材料在交通行业的推广和应用。指导交通行业环境保护和节能减排工作。组织和管理交通行业信息化建设。10.承担交通行业精神文明建设责任，负责交通行业宣传、教育培训工作。11.承办县委、县人民政府交办的其他事宜。12.实施交通强县建设行动，围绕“聚焦、提能、成环”要求，打通“大动脉”、畅通“微循环”。全力推进渝西高铁开工建设、城巫高速、城万高速、G69银百高速（城岚段）建设，做好安张铁路、支线机场等项目规划论证和争取工作。13.完成绕城公路、“一圈两轴”路网前期工作。加快推进修治路、村民小组通硬化路，农村公路联网路、村道安防工程等项目建设。14.提升客运服务能力，加强城市公交和出租车运营监管，加大非法运营打击力度，推进城乡一体化客运发展。</t>
  </si>
  <si>
    <t>绩效指标</t>
  </si>
  <si>
    <t>指标</t>
  </si>
  <si>
    <t>指标权重</t>
  </si>
  <si>
    <t>计量单位</t>
  </si>
  <si>
    <t>指标性质</t>
  </si>
  <si>
    <t>指标值</t>
  </si>
  <si>
    <t>产出指标</t>
  </si>
  <si>
    <t>km</t>
  </si>
  <si>
    <t xml:space="preserve">  》</t>
  </si>
  <si>
    <t>效益指标</t>
  </si>
  <si>
    <t>%</t>
  </si>
  <si>
    <t>=</t>
  </si>
  <si>
    <t>质量指标</t>
  </si>
  <si>
    <t>满意度指标</t>
  </si>
  <si>
    <t>联系人：罗平</t>
  </si>
  <si>
    <t>联系电话：59225037</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</si>
</sst>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53">
    <font>
      <sz val="11"/>
      <color indexed="8"/>
      <name val="宋体"/>
      <charset val="1"/>
      <scheme val="minor"/>
    </font>
    <font>
      <sz val="9"/>
      <name val="SimSun"/>
      <charset val="134"/>
    </font>
    <font>
      <sz val="10"/>
      <color rgb="FF000000"/>
      <name val="方正楷体_GBK"/>
      <charset val="134"/>
    </font>
    <font>
      <sz val="19"/>
      <color rgb="FF000000"/>
      <name val="方正小标宋_GBK"/>
      <charset val="134"/>
    </font>
    <font>
      <sz val="10"/>
      <color rgb="FF000000"/>
      <name val="方正仿宋_GBK"/>
      <charset val="134"/>
    </font>
    <font>
      <b/>
      <sz val="12"/>
      <color rgb="FF000000"/>
      <name val="方正仿宋_GBK"/>
      <charset val="134"/>
    </font>
    <font>
      <sz val="10"/>
      <color rgb="FF000000"/>
      <name val="Times New Roman"/>
      <charset val="134"/>
    </font>
    <font>
      <sz val="12"/>
      <name val="宋体"/>
      <charset val="134"/>
    </font>
    <font>
      <sz val="12"/>
      <color theme="1"/>
      <name val="宋体"/>
      <charset val="134"/>
      <scheme val="minor"/>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9"/>
      <color rgb="FF000000"/>
      <name val="SimSun"/>
      <charset val="134"/>
    </font>
    <font>
      <sz val="14"/>
      <color rgb="FF000000"/>
      <name val="方正黑体_GBK"/>
      <charset val="134"/>
    </font>
    <font>
      <b/>
      <sz val="12"/>
      <color rgb="FF000000"/>
      <name val="Times New Roman"/>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2"/>
      <color rgb="FF000000"/>
      <name val="方正仿宋_GBK"/>
      <charset val="134"/>
    </font>
    <font>
      <sz val="18"/>
      <color rgb="FF000000"/>
      <name val="方正小标宋_GBK"/>
      <charset val="134"/>
    </font>
    <font>
      <sz val="12"/>
      <color rgb="FF000000"/>
      <name val="方正黑体_GBK"/>
      <charset val="134"/>
    </font>
    <font>
      <sz val="17"/>
      <color rgb="FF000000"/>
      <name val="方正小标宋_GBK"/>
      <charset val="134"/>
    </font>
    <font>
      <sz val="10"/>
      <color rgb="FF000000"/>
      <name val="SimSun"/>
      <charset val="134"/>
    </font>
    <font>
      <sz val="12"/>
      <color rgb="FF000000"/>
      <name val="方正楷体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0"/>
      <name val="Arial"/>
      <charset val="0"/>
    </font>
    <font>
      <b/>
      <sz val="11"/>
      <color theme="1"/>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32" fillId="0" borderId="0" applyFont="0" applyFill="0" applyBorder="0" applyAlignment="0" applyProtection="0">
      <alignment vertical="center"/>
    </xf>
    <xf numFmtId="0" fontId="35" fillId="15" borderId="0" applyNumberFormat="0" applyBorder="0" applyAlignment="0" applyProtection="0">
      <alignment vertical="center"/>
    </xf>
    <xf numFmtId="0" fontId="37" fillId="11" borderId="6"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43" fontId="32" fillId="0" borderId="0" applyFont="0" applyFill="0" applyBorder="0" applyAlignment="0" applyProtection="0">
      <alignment vertical="center"/>
    </xf>
    <xf numFmtId="0" fontId="34" fillId="19" borderId="0" applyNumberFormat="0" applyBorder="0" applyAlignment="0" applyProtection="0">
      <alignment vertical="center"/>
    </xf>
    <xf numFmtId="0" fontId="42" fillId="0" borderId="0" applyNumberFormat="0" applyFill="0" applyBorder="0" applyAlignment="0" applyProtection="0">
      <alignment vertical="center"/>
    </xf>
    <xf numFmtId="9" fontId="32" fillId="0" borderId="0" applyFont="0" applyFill="0" applyBorder="0" applyAlignment="0" applyProtection="0">
      <alignment vertical="center"/>
    </xf>
    <xf numFmtId="0" fontId="33" fillId="0" borderId="0" applyNumberFormat="0" applyFill="0" applyBorder="0" applyAlignment="0" applyProtection="0">
      <alignment vertical="center"/>
    </xf>
    <xf numFmtId="0" fontId="32" fillId="2" borderId="5" applyNumberFormat="0" applyFont="0" applyAlignment="0" applyProtection="0">
      <alignment vertical="center"/>
    </xf>
    <xf numFmtId="0" fontId="34" fillId="10" borderId="0" applyNumberFormat="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0" borderId="8" applyNumberFormat="0" applyFill="0" applyAlignment="0" applyProtection="0">
      <alignment vertical="center"/>
    </xf>
    <xf numFmtId="0" fontId="40" fillId="0" borderId="8" applyNumberFormat="0" applyFill="0" applyAlignment="0" applyProtection="0">
      <alignment vertical="center"/>
    </xf>
    <xf numFmtId="0" fontId="34" fillId="9" borderId="0" applyNumberFormat="0" applyBorder="0" applyAlignment="0" applyProtection="0">
      <alignment vertical="center"/>
    </xf>
    <xf numFmtId="0" fontId="39" fillId="0" borderId="10" applyNumberFormat="0" applyFill="0" applyAlignment="0" applyProtection="0">
      <alignment vertical="center"/>
    </xf>
    <xf numFmtId="0" fontId="34" fillId="25" borderId="0" applyNumberFormat="0" applyBorder="0" applyAlignment="0" applyProtection="0">
      <alignment vertical="center"/>
    </xf>
    <xf numFmtId="0" fontId="38" fillId="14" borderId="7" applyNumberFormat="0" applyAlignment="0" applyProtection="0">
      <alignment vertical="center"/>
    </xf>
    <xf numFmtId="0" fontId="51" fillId="14" borderId="6" applyNumberFormat="0" applyAlignment="0" applyProtection="0">
      <alignment vertical="center"/>
    </xf>
    <xf numFmtId="0" fontId="48" fillId="24" borderId="11" applyNumberFormat="0" applyAlignment="0" applyProtection="0">
      <alignment vertical="center"/>
    </xf>
    <xf numFmtId="0" fontId="35" fillId="5" borderId="0" applyNumberFormat="0" applyBorder="0" applyAlignment="0" applyProtection="0">
      <alignment vertical="center"/>
    </xf>
    <xf numFmtId="0" fontId="34" fillId="21" borderId="0" applyNumberFormat="0" applyBorder="0" applyAlignment="0" applyProtection="0">
      <alignment vertical="center"/>
    </xf>
    <xf numFmtId="0" fontId="50" fillId="0" borderId="12" applyNumberFormat="0" applyFill="0" applyAlignment="0" applyProtection="0">
      <alignment vertical="center"/>
    </xf>
    <xf numFmtId="0" fontId="47" fillId="0" borderId="9" applyNumberFormat="0" applyFill="0" applyAlignment="0" applyProtection="0">
      <alignment vertical="center"/>
    </xf>
    <xf numFmtId="0" fontId="52" fillId="32" borderId="0" applyNumberFormat="0" applyBorder="0" applyAlignment="0" applyProtection="0">
      <alignment vertical="center"/>
    </xf>
    <xf numFmtId="0" fontId="49" fillId="28" borderId="0" applyNumberFormat="0" applyBorder="0" applyAlignment="0" applyProtection="0">
      <alignment vertical="center"/>
    </xf>
    <xf numFmtId="0" fontId="35" fillId="8" borderId="0" applyNumberFormat="0" applyBorder="0" applyAlignment="0" applyProtection="0">
      <alignment vertical="center"/>
    </xf>
    <xf numFmtId="0" fontId="34" fillId="31" borderId="0" applyNumberFormat="0" applyBorder="0" applyAlignment="0" applyProtection="0">
      <alignment vertical="center"/>
    </xf>
    <xf numFmtId="0" fontId="35" fillId="23" borderId="0" applyNumberFormat="0" applyBorder="0" applyAlignment="0" applyProtection="0">
      <alignment vertical="center"/>
    </xf>
    <xf numFmtId="0" fontId="35" fillId="4" borderId="0" applyNumberFormat="0" applyBorder="0" applyAlignment="0" applyProtection="0">
      <alignment vertical="center"/>
    </xf>
    <xf numFmtId="0" fontId="35" fillId="30" borderId="0" applyNumberFormat="0" applyBorder="0" applyAlignment="0" applyProtection="0">
      <alignment vertical="center"/>
    </xf>
    <xf numFmtId="0" fontId="35" fillId="22" borderId="0" applyNumberFormat="0" applyBorder="0" applyAlignment="0" applyProtection="0">
      <alignment vertical="center"/>
    </xf>
    <xf numFmtId="0" fontId="34" fillId="18" borderId="0" applyNumberFormat="0" applyBorder="0" applyAlignment="0" applyProtection="0">
      <alignment vertical="center"/>
    </xf>
    <xf numFmtId="0" fontId="34" fillId="29" borderId="0" applyNumberFormat="0" applyBorder="0" applyAlignment="0" applyProtection="0">
      <alignment vertical="center"/>
    </xf>
    <xf numFmtId="0" fontId="35" fillId="27" borderId="0" applyNumberFormat="0" applyBorder="0" applyAlignment="0" applyProtection="0">
      <alignment vertical="center"/>
    </xf>
    <xf numFmtId="0" fontId="35" fillId="17" borderId="0" applyNumberFormat="0" applyBorder="0" applyAlignment="0" applyProtection="0">
      <alignment vertical="center"/>
    </xf>
    <xf numFmtId="0" fontId="34" fillId="20" borderId="0" applyNumberFormat="0" applyBorder="0" applyAlignment="0" applyProtection="0">
      <alignment vertical="center"/>
    </xf>
    <xf numFmtId="0" fontId="35" fillId="13" borderId="0" applyNumberFormat="0" applyBorder="0" applyAlignment="0" applyProtection="0">
      <alignment vertical="center"/>
    </xf>
    <xf numFmtId="0" fontId="34" fillId="3" borderId="0" applyNumberFormat="0" applyBorder="0" applyAlignment="0" applyProtection="0">
      <alignment vertical="center"/>
    </xf>
    <xf numFmtId="0" fontId="34" fillId="12" borderId="0" applyNumberFormat="0" applyBorder="0" applyAlignment="0" applyProtection="0">
      <alignment vertical="center"/>
    </xf>
    <xf numFmtId="0" fontId="35" fillId="16" borderId="0" applyNumberFormat="0" applyBorder="0" applyAlignment="0" applyProtection="0">
      <alignment vertical="center"/>
    </xf>
    <xf numFmtId="0" fontId="34" fillId="26" borderId="0" applyNumberFormat="0" applyBorder="0" applyAlignment="0" applyProtection="0">
      <alignment vertical="center"/>
    </xf>
    <xf numFmtId="0" fontId="46" fillId="0" borderId="0"/>
  </cellStyleXfs>
  <cellXfs count="8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2" xfId="0" applyFont="1" applyBorder="1" applyAlignment="1">
      <alignment horizontal="left" vertical="center" wrapText="1"/>
    </xf>
    <xf numFmtId="0" fontId="4" fillId="0" borderId="2" xfId="0" applyFont="1" applyBorder="1" applyAlignment="1">
      <alignment vertical="center" wrapText="1"/>
    </xf>
    <xf numFmtId="0" fontId="5" fillId="0" borderId="3" xfId="0" applyFont="1" applyBorder="1" applyAlignment="1">
      <alignment horizontal="center" vertical="center" wrapText="1"/>
    </xf>
    <xf numFmtId="0" fontId="7" fillId="0" borderId="3" xfId="49" applyNumberFormat="1" applyFont="1" applyFill="1" applyBorder="1" applyAlignment="1" applyProtection="1">
      <alignment horizontal="center" vertical="center" wrapText="1"/>
    </xf>
    <xf numFmtId="9" fontId="7" fillId="0" borderId="3" xfId="49"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9"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 fontId="12" fillId="0" borderId="1" xfId="0" applyNumberFormat="1" applyFont="1" applyBorder="1" applyAlignment="1">
      <alignment horizontal="right" vertical="center"/>
    </xf>
    <xf numFmtId="0" fontId="4" fillId="0" borderId="1" xfId="0" applyFont="1" applyBorder="1" applyAlignment="1">
      <alignment horizontal="center" vertical="center"/>
    </xf>
    <xf numFmtId="4" fontId="6" fillId="0" borderId="1" xfId="0" applyNumberFormat="1" applyFont="1" applyBorder="1" applyAlignment="1">
      <alignment horizontal="right" vertical="center"/>
    </xf>
    <xf numFmtId="0" fontId="2" fillId="0" borderId="0" xfId="0" applyFont="1" applyBorder="1" applyAlignment="1">
      <alignment horizontal="right" vertical="center"/>
    </xf>
    <xf numFmtId="0" fontId="13" fillId="0" borderId="0" xfId="0" applyFont="1" applyBorder="1" applyAlignment="1">
      <alignment horizontal="center" vertical="center" wrapText="1"/>
    </xf>
    <xf numFmtId="0" fontId="2" fillId="0" borderId="0" xfId="0" applyFont="1" applyBorder="1" applyAlignment="1">
      <alignment horizontal="right"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lignment vertical="center"/>
    </xf>
    <xf numFmtId="4" fontId="16"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horizontal="left" vertical="center" wrapText="1"/>
    </xf>
    <xf numFmtId="4" fontId="16" fillId="0" borderId="2" xfId="0" applyNumberFormat="1" applyFont="1"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1" xfId="0" applyFont="1" applyBorder="1" applyAlignment="1">
      <alignment horizontal="center" vertical="center"/>
    </xf>
    <xf numFmtId="4" fontId="19" fillId="0" borderId="1" xfId="0" applyNumberFormat="1" applyFont="1" applyBorder="1" applyAlignment="1">
      <alignment horizontal="center" vertical="center"/>
    </xf>
    <xf numFmtId="4" fontId="19" fillId="0" borderId="4" xfId="0" applyNumberFormat="1" applyFont="1" applyBorder="1" applyAlignment="1">
      <alignment horizontal="center" vertical="center"/>
    </xf>
    <xf numFmtId="4" fontId="19" fillId="0" borderId="3" xfId="0" applyNumberFormat="1" applyFont="1" applyBorder="1" applyAlignment="1">
      <alignment horizontal="right" vertical="center"/>
    </xf>
    <xf numFmtId="0" fontId="20" fillId="0" borderId="1" xfId="0" applyFont="1" applyBorder="1" applyAlignment="1">
      <alignment horizontal="left" vertical="center"/>
    </xf>
    <xf numFmtId="0" fontId="20" fillId="0" borderId="1" xfId="0" applyFont="1" applyBorder="1">
      <alignment vertical="center"/>
    </xf>
    <xf numFmtId="4" fontId="21" fillId="0" borderId="1" xfId="0" applyNumberFormat="1" applyFont="1" applyBorder="1" applyAlignment="1">
      <alignment horizontal="center" vertical="center"/>
    </xf>
    <xf numFmtId="4" fontId="21" fillId="0" borderId="4" xfId="0" applyNumberFormat="1" applyFont="1" applyBorder="1" applyAlignment="1">
      <alignment horizontal="center" vertical="center"/>
    </xf>
    <xf numFmtId="4" fontId="21" fillId="0" borderId="3" xfId="0" applyNumberFormat="1" applyFont="1" applyBorder="1" applyAlignment="1">
      <alignment horizontal="right" vertic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0" fillId="0" borderId="3" xfId="0" applyFont="1" applyBorder="1">
      <alignment vertical="center"/>
    </xf>
    <xf numFmtId="0" fontId="22" fillId="0" borderId="0" xfId="0" applyFont="1" applyBorder="1" applyAlignment="1">
      <alignment horizontal="right" vertic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4" fontId="16" fillId="0" borderId="1" xfId="0" applyNumberFormat="1" applyFont="1" applyBorder="1" applyAlignment="1">
      <alignment horizontal="center" vertical="center"/>
    </xf>
    <xf numFmtId="0" fontId="13" fillId="0" borderId="0" xfId="0" applyFont="1" applyBorder="1">
      <alignment vertical="center"/>
    </xf>
    <xf numFmtId="0" fontId="23" fillId="0" borderId="1" xfId="0" applyFont="1" applyBorder="1">
      <alignment vertical="center"/>
    </xf>
    <xf numFmtId="4" fontId="16" fillId="0" borderId="1" xfId="0" applyNumberFormat="1" applyFont="1" applyFill="1" applyBorder="1" applyAlignment="1">
      <alignment horizontal="center" vertical="center"/>
    </xf>
    <xf numFmtId="0" fontId="2" fillId="0" borderId="0" xfId="0" applyFont="1" applyBorder="1">
      <alignment vertical="center"/>
    </xf>
    <xf numFmtId="0" fontId="24" fillId="0" borderId="0" xfId="0" applyFont="1" applyBorder="1" applyAlignment="1">
      <alignment horizontal="center" vertical="center"/>
    </xf>
    <xf numFmtId="0" fontId="25" fillId="0" borderId="1" xfId="0" applyFont="1" applyBorder="1" applyAlignment="1">
      <alignment horizontal="center" vertical="center"/>
    </xf>
    <xf numFmtId="0" fontId="11" fillId="0" borderId="1" xfId="0" applyFont="1" applyBorder="1" applyAlignment="1">
      <alignment horizontal="center" vertical="center"/>
    </xf>
    <xf numFmtId="0" fontId="26"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2" fillId="0" borderId="0" xfId="0" applyFont="1" applyBorder="1" applyAlignment="1">
      <alignment horizontal="left" vertical="center"/>
    </xf>
    <xf numFmtId="4" fontId="12"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 fontId="12"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176" fontId="7" fillId="0" borderId="3"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28" fillId="0" borderId="0" xfId="0" applyFont="1" applyBorder="1" applyAlignment="1">
      <alignment vertical="center" wrapText="1"/>
    </xf>
    <xf numFmtId="4" fontId="15" fillId="0" borderId="1" xfId="0" applyNumberFormat="1" applyFont="1" applyBorder="1" applyAlignment="1">
      <alignment horizontal="center" vertical="center"/>
    </xf>
    <xf numFmtId="4" fontId="15" fillId="0" borderId="1" xfId="0" applyNumberFormat="1" applyFont="1" applyBorder="1" applyAlignment="1">
      <alignment horizontal="right" vertical="center"/>
    </xf>
    <xf numFmtId="4" fontId="16" fillId="0" borderId="1" xfId="0" applyNumberFormat="1" applyFont="1" applyBorder="1" applyAlignment="1">
      <alignment horizontal="right" vertical="center"/>
    </xf>
    <xf numFmtId="0" fontId="13" fillId="0" borderId="1" xfId="0" applyFont="1" applyBorder="1" applyAlignment="1">
      <alignment horizontal="right" vertical="center" wrapText="1"/>
    </xf>
    <xf numFmtId="0" fontId="23" fillId="0" borderId="1" xfId="0" applyFont="1" applyBorder="1" applyAlignment="1">
      <alignment vertical="center" wrapText="1"/>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7" sqref="A7"/>
    </sheetView>
  </sheetViews>
  <sheetFormatPr defaultColWidth="10" defaultRowHeight="13.5"/>
  <cols>
    <col min="1" max="1" width="85.5" customWidth="1"/>
  </cols>
  <sheetData>
    <row r="1" ht="66.4" customHeight="1" spans="1:1">
      <c r="A1" s="1"/>
    </row>
    <row r="2" ht="90.55" customHeight="1" spans="1:1">
      <c r="A2" s="83" t="s">
        <v>0</v>
      </c>
    </row>
    <row r="3" ht="16.35" customHeight="1" spans="1:1">
      <c r="A3" s="84"/>
    </row>
    <row r="4" ht="52.6" customHeight="1" spans="1:1">
      <c r="A4" s="85" t="s">
        <v>1</v>
      </c>
    </row>
    <row r="5" ht="16.35" customHeight="1" spans="1:1">
      <c r="A5" s="84"/>
    </row>
    <row r="6" ht="16.35" customHeight="1" spans="1:1">
      <c r="A6" s="84"/>
    </row>
    <row r="7" ht="29.3" customHeight="1" spans="1:1">
      <c r="A7" s="86" t="s">
        <v>2</v>
      </c>
    </row>
    <row r="8" ht="16.35" customHeight="1" spans="1:1">
      <c r="A8" s="87"/>
    </row>
    <row r="9" ht="31.9" customHeight="1" spans="1:1">
      <c r="A9" s="86" t="s">
        <v>3</v>
      </c>
    </row>
    <row r="10" ht="16.35" customHeight="1" spans="1:1">
      <c r="A10" s="86"/>
    </row>
    <row r="11" ht="54.3" customHeight="1" spans="1:1">
      <c r="A11" s="86"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H20" sqref="H20"/>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
      <c r="B1" s="2" t="s">
        <v>220</v>
      </c>
      <c r="C1" s="1"/>
      <c r="D1" s="1"/>
      <c r="E1" s="1"/>
      <c r="F1" s="1"/>
      <c r="G1" s="1"/>
      <c r="H1" s="1"/>
      <c r="I1" s="1"/>
      <c r="J1" s="1"/>
      <c r="K1" s="1"/>
      <c r="L1" s="1"/>
      <c r="M1" s="1"/>
    </row>
    <row r="2" ht="16.35" customHeight="1" spans="2:13">
      <c r="B2" s="18" t="s">
        <v>221</v>
      </c>
      <c r="C2" s="18"/>
      <c r="D2" s="18"/>
      <c r="E2" s="18"/>
      <c r="F2" s="18"/>
      <c r="G2" s="18"/>
      <c r="H2" s="18"/>
      <c r="I2" s="18"/>
      <c r="J2" s="18"/>
      <c r="K2" s="18"/>
      <c r="L2" s="18"/>
      <c r="M2" s="18"/>
    </row>
    <row r="3" ht="16.35" customHeight="1" spans="2:13">
      <c r="B3" s="18"/>
      <c r="C3" s="18"/>
      <c r="D3" s="18"/>
      <c r="E3" s="18"/>
      <c r="F3" s="18"/>
      <c r="G3" s="18"/>
      <c r="H3" s="18"/>
      <c r="I3" s="18"/>
      <c r="J3" s="18"/>
      <c r="K3" s="18"/>
      <c r="L3" s="18"/>
      <c r="M3" s="18"/>
    </row>
    <row r="4" ht="16.35" customHeight="1" spans="2:13">
      <c r="B4" s="1"/>
      <c r="C4" s="1"/>
      <c r="D4" s="1"/>
      <c r="E4" s="1"/>
      <c r="F4" s="1"/>
      <c r="G4" s="1"/>
      <c r="H4" s="1"/>
      <c r="I4" s="1"/>
      <c r="J4" s="1"/>
      <c r="K4" s="1"/>
      <c r="L4" s="1"/>
      <c r="M4" s="1"/>
    </row>
    <row r="5" ht="21.55" customHeight="1" spans="2:13">
      <c r="B5" s="1"/>
      <c r="C5" s="1"/>
      <c r="D5" s="1"/>
      <c r="E5" s="1"/>
      <c r="F5" s="1"/>
      <c r="G5" s="1"/>
      <c r="H5" s="1"/>
      <c r="I5" s="1"/>
      <c r="J5" s="1"/>
      <c r="K5" s="1"/>
      <c r="L5" s="1"/>
      <c r="M5" s="24" t="s">
        <v>7</v>
      </c>
    </row>
    <row r="6" ht="65.55" customHeight="1" spans="2:13">
      <c r="B6" s="19" t="s">
        <v>222</v>
      </c>
      <c r="C6" s="19" t="s">
        <v>10</v>
      </c>
      <c r="D6" s="19" t="s">
        <v>40</v>
      </c>
      <c r="E6" s="19" t="s">
        <v>189</v>
      </c>
      <c r="F6" s="19" t="s">
        <v>190</v>
      </c>
      <c r="G6" s="19" t="s">
        <v>191</v>
      </c>
      <c r="H6" s="19" t="s">
        <v>192</v>
      </c>
      <c r="I6" s="19" t="s">
        <v>193</v>
      </c>
      <c r="J6" s="19" t="s">
        <v>194</v>
      </c>
      <c r="K6" s="19" t="s">
        <v>195</v>
      </c>
      <c r="L6" s="19" t="s">
        <v>196</v>
      </c>
      <c r="M6" s="19" t="s">
        <v>197</v>
      </c>
    </row>
    <row r="7" ht="23.25" customHeight="1" spans="2:13">
      <c r="B7" s="20" t="s">
        <v>12</v>
      </c>
      <c r="C7" s="20"/>
      <c r="D7" s="21">
        <v>0</v>
      </c>
      <c r="E7" s="21">
        <v>0</v>
      </c>
      <c r="F7" s="21"/>
      <c r="G7" s="21"/>
      <c r="H7" s="21"/>
      <c r="I7" s="21"/>
      <c r="J7" s="21"/>
      <c r="K7" s="21"/>
      <c r="L7" s="21"/>
      <c r="M7" s="21"/>
    </row>
    <row r="8" ht="21.55" customHeight="1" spans="2:13">
      <c r="B8" s="22"/>
      <c r="C8" s="22"/>
      <c r="D8" s="23">
        <v>0</v>
      </c>
      <c r="E8" s="23">
        <v>0</v>
      </c>
      <c r="F8" s="23"/>
      <c r="G8" s="23"/>
      <c r="H8" s="23"/>
      <c r="I8" s="23"/>
      <c r="J8" s="23"/>
      <c r="K8" s="23"/>
      <c r="L8" s="23"/>
      <c r="M8" s="23"/>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opLeftCell="A6" workbookViewId="0">
      <selection activeCell="C15" sqref="C15"/>
    </sheetView>
  </sheetViews>
  <sheetFormatPr defaultColWidth="10" defaultRowHeight="13.5" outlineLevelCol="6"/>
  <cols>
    <col min="1" max="1" width="0.266666666666667" customWidth="1"/>
    <col min="2" max="2" width="18.5" customWidth="1"/>
    <col min="3" max="3" width="31.125" customWidth="1"/>
    <col min="4" max="4" width="11.25" customWidth="1"/>
    <col min="5" max="5" width="17.2333333333333" customWidth="1"/>
    <col min="6" max="6" width="16.2833333333333" customWidth="1"/>
    <col min="7" max="7" width="15.2" customWidth="1"/>
    <col min="8" max="8" width="9.76666666666667" customWidth="1"/>
  </cols>
  <sheetData>
    <row r="1" ht="16.35" customHeight="1" spans="1:7">
      <c r="A1" s="1"/>
      <c r="B1" s="2" t="s">
        <v>223</v>
      </c>
      <c r="C1" s="1"/>
      <c r="D1" s="1"/>
      <c r="E1" s="1"/>
      <c r="F1" s="1"/>
      <c r="G1" s="1"/>
    </row>
    <row r="2" ht="16.35" customHeight="1" spans="2:7">
      <c r="B2" s="3" t="s">
        <v>224</v>
      </c>
      <c r="C2" s="3"/>
      <c r="D2" s="3"/>
      <c r="E2" s="3"/>
      <c r="F2" s="3"/>
      <c r="G2" s="3"/>
    </row>
    <row r="3" ht="16.35" customHeight="1" spans="2:7">
      <c r="B3" s="3"/>
      <c r="C3" s="3"/>
      <c r="D3" s="3"/>
      <c r="E3" s="3"/>
      <c r="F3" s="3"/>
      <c r="G3" s="3"/>
    </row>
    <row r="4" ht="16.35" customHeight="1"/>
    <row r="5" ht="19.8" customHeight="1" spans="7:7">
      <c r="G5" s="4" t="s">
        <v>7</v>
      </c>
    </row>
    <row r="6" ht="52" customHeight="1" spans="2:7">
      <c r="B6" s="5" t="s">
        <v>225</v>
      </c>
      <c r="C6" s="6" t="s">
        <v>1</v>
      </c>
      <c r="D6" s="6"/>
      <c r="E6" s="7" t="s">
        <v>226</v>
      </c>
      <c r="F6" s="8">
        <v>9797.6</v>
      </c>
      <c r="G6" s="8"/>
    </row>
    <row r="7" ht="278" customHeight="1" spans="2:7">
      <c r="B7" s="9" t="s">
        <v>227</v>
      </c>
      <c r="C7" s="10" t="s">
        <v>228</v>
      </c>
      <c r="D7" s="10"/>
      <c r="E7" s="10"/>
      <c r="F7" s="10"/>
      <c r="G7" s="10"/>
    </row>
    <row r="8" ht="23.25" customHeight="1" spans="2:7">
      <c r="B8" s="11" t="s">
        <v>229</v>
      </c>
      <c r="C8" s="11" t="s">
        <v>230</v>
      </c>
      <c r="D8" s="11" t="s">
        <v>231</v>
      </c>
      <c r="E8" s="11" t="s">
        <v>232</v>
      </c>
      <c r="F8" s="11" t="s">
        <v>233</v>
      </c>
      <c r="G8" s="11" t="s">
        <v>234</v>
      </c>
    </row>
    <row r="9" ht="18.95" customHeight="1" spans="2:7">
      <c r="B9" s="11"/>
      <c r="C9" s="12" t="s">
        <v>235</v>
      </c>
      <c r="D9" s="13">
        <v>0.3</v>
      </c>
      <c r="E9" s="14" t="s">
        <v>236</v>
      </c>
      <c r="F9" s="12" t="s">
        <v>237</v>
      </c>
      <c r="G9" s="12">
        <v>50</v>
      </c>
    </row>
    <row r="10" ht="14.25" spans="2:7">
      <c r="B10" s="11"/>
      <c r="C10" s="12" t="s">
        <v>238</v>
      </c>
      <c r="D10" s="13">
        <v>0.3</v>
      </c>
      <c r="E10" s="14" t="s">
        <v>239</v>
      </c>
      <c r="F10" s="12" t="s">
        <v>240</v>
      </c>
      <c r="G10" s="12">
        <v>98</v>
      </c>
    </row>
    <row r="11" ht="14.25" spans="2:7">
      <c r="B11" s="11"/>
      <c r="C11" s="12" t="s">
        <v>241</v>
      </c>
      <c r="D11" s="15">
        <v>0.3</v>
      </c>
      <c r="E11" s="16" t="s">
        <v>239</v>
      </c>
      <c r="F11" s="12" t="s">
        <v>237</v>
      </c>
      <c r="G11" s="16">
        <v>100</v>
      </c>
    </row>
    <row r="12" ht="14.25" spans="2:7">
      <c r="B12" s="11"/>
      <c r="C12" s="12" t="s">
        <v>242</v>
      </c>
      <c r="D12" s="15">
        <v>0.1</v>
      </c>
      <c r="E12" s="16" t="s">
        <v>239</v>
      </c>
      <c r="F12" s="12" t="s">
        <v>240</v>
      </c>
      <c r="G12" s="16">
        <v>98</v>
      </c>
    </row>
    <row r="15" ht="24.15" customHeight="1" spans="2:5">
      <c r="B15" s="17" t="s">
        <v>243</v>
      </c>
      <c r="E15" s="17" t="s">
        <v>244</v>
      </c>
    </row>
  </sheetData>
  <mergeCells count="5">
    <mergeCell ref="C6:D6"/>
    <mergeCell ref="F6:G6"/>
    <mergeCell ref="C7:G7"/>
    <mergeCell ref="B8:B12"/>
    <mergeCell ref="B2:G3"/>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C17" sqref="C17"/>
    </sheetView>
  </sheetViews>
  <sheetFormatPr defaultColWidth="10" defaultRowHeight="13.5" outlineLevelCol="7"/>
  <cols>
    <col min="1" max="1" width="0.266666666666667" customWidth="1"/>
    <col min="2" max="2" width="22.625" customWidth="1"/>
    <col min="3" max="3" width="16.875" customWidth="1"/>
    <col min="4" max="4" width="24.25" customWidth="1"/>
    <col min="5" max="5" width="16.25" customWidth="1"/>
    <col min="6" max="6" width="15.75" customWidth="1"/>
    <col min="7" max="7" width="14" customWidth="1"/>
    <col min="8" max="8" width="15.375" customWidth="1"/>
    <col min="9" max="11" width="9.76666666666667" customWidth="1"/>
  </cols>
  <sheetData>
    <row r="1" ht="16.35" customHeight="1" spans="1:2">
      <c r="A1" s="1"/>
      <c r="B1" s="2" t="s">
        <v>5</v>
      </c>
    </row>
    <row r="2" ht="40.5" customHeight="1" spans="2:8">
      <c r="B2" s="3" t="s">
        <v>6</v>
      </c>
      <c r="C2" s="3"/>
      <c r="D2" s="3"/>
      <c r="E2" s="3"/>
      <c r="F2" s="3"/>
      <c r="G2" s="3"/>
      <c r="H2" s="3"/>
    </row>
    <row r="3" ht="23.25" customHeight="1" spans="8:8">
      <c r="H3" s="55" t="s">
        <v>7</v>
      </c>
    </row>
    <row r="4" ht="43.1" customHeight="1" spans="2:8">
      <c r="B4" s="27" t="s">
        <v>8</v>
      </c>
      <c r="C4" s="27"/>
      <c r="D4" s="27" t="s">
        <v>9</v>
      </c>
      <c r="E4" s="27"/>
      <c r="F4" s="27"/>
      <c r="G4" s="27"/>
      <c r="H4" s="27"/>
    </row>
    <row r="5" ht="43.1" customHeight="1" spans="2:8">
      <c r="B5" s="56" t="s">
        <v>10</v>
      </c>
      <c r="C5" s="56" t="s">
        <v>11</v>
      </c>
      <c r="D5" s="56" t="s">
        <v>10</v>
      </c>
      <c r="E5" s="56" t="s">
        <v>12</v>
      </c>
      <c r="F5" s="27" t="s">
        <v>13</v>
      </c>
      <c r="G5" s="27" t="s">
        <v>14</v>
      </c>
      <c r="H5" s="27" t="s">
        <v>15</v>
      </c>
    </row>
    <row r="6" ht="24.15" customHeight="1" spans="2:8">
      <c r="B6" s="57" t="s">
        <v>16</v>
      </c>
      <c r="C6" s="78">
        <v>9797.6</v>
      </c>
      <c r="D6" s="57" t="s">
        <v>17</v>
      </c>
      <c r="E6" s="78">
        <f>C6</f>
        <v>9797.6</v>
      </c>
      <c r="F6" s="78">
        <v>9797.6</v>
      </c>
      <c r="G6" s="79"/>
      <c r="H6" s="79"/>
    </row>
    <row r="7" ht="23.25" customHeight="1" spans="2:8">
      <c r="B7" s="60" t="s">
        <v>18</v>
      </c>
      <c r="C7" s="58">
        <v>9797.6</v>
      </c>
      <c r="D7" s="60" t="s">
        <v>19</v>
      </c>
      <c r="E7" s="58">
        <v>2.76</v>
      </c>
      <c r="F7" s="58">
        <v>2.76</v>
      </c>
      <c r="G7" s="80"/>
      <c r="H7" s="80"/>
    </row>
    <row r="8" ht="23.25" customHeight="1" spans="2:8">
      <c r="B8" s="60" t="s">
        <v>20</v>
      </c>
      <c r="C8" s="58"/>
      <c r="D8" s="60" t="s">
        <v>21</v>
      </c>
      <c r="E8" s="58">
        <v>116.11</v>
      </c>
      <c r="F8" s="58">
        <v>116.11</v>
      </c>
      <c r="G8" s="80"/>
      <c r="H8" s="80"/>
    </row>
    <row r="9" ht="23.25" customHeight="1" spans="2:8">
      <c r="B9" s="60" t="s">
        <v>22</v>
      </c>
      <c r="C9" s="58"/>
      <c r="D9" s="60" t="s">
        <v>23</v>
      </c>
      <c r="E9" s="58">
        <v>31.36</v>
      </c>
      <c r="F9" s="58">
        <v>31.36</v>
      </c>
      <c r="G9" s="80"/>
      <c r="H9" s="80"/>
    </row>
    <row r="10" ht="23.25" customHeight="1" spans="2:8">
      <c r="B10" s="60"/>
      <c r="C10" s="58"/>
      <c r="D10" s="60" t="s">
        <v>24</v>
      </c>
      <c r="E10" s="61">
        <v>9607.53</v>
      </c>
      <c r="F10" s="61">
        <v>9607.53</v>
      </c>
      <c r="G10" s="80"/>
      <c r="H10" s="80"/>
    </row>
    <row r="11" ht="23.25" customHeight="1" spans="2:8">
      <c r="B11" s="60"/>
      <c r="C11" s="58"/>
      <c r="D11" s="60" t="s">
        <v>25</v>
      </c>
      <c r="E11" s="58">
        <v>39.84</v>
      </c>
      <c r="F11" s="58">
        <v>39.84</v>
      </c>
      <c r="G11" s="80"/>
      <c r="H11" s="80"/>
    </row>
    <row r="12" ht="16.35" customHeight="1" spans="2:8">
      <c r="B12" s="69"/>
      <c r="C12" s="68"/>
      <c r="D12" s="69"/>
      <c r="E12" s="68"/>
      <c r="F12" s="68"/>
      <c r="G12" s="81"/>
      <c r="H12" s="81"/>
    </row>
    <row r="13" ht="22.4" customHeight="1" spans="2:8">
      <c r="B13" s="7" t="s">
        <v>26</v>
      </c>
      <c r="C13" s="68"/>
      <c r="D13" s="7" t="s">
        <v>27</v>
      </c>
      <c r="E13" s="68"/>
      <c r="F13" s="68"/>
      <c r="G13" s="81"/>
      <c r="H13" s="81"/>
    </row>
    <row r="14" ht="21.55" customHeight="1" spans="2:8">
      <c r="B14" s="82" t="s">
        <v>28</v>
      </c>
      <c r="C14" s="68"/>
      <c r="D14" s="69"/>
      <c r="E14" s="68"/>
      <c r="F14" s="68"/>
      <c r="G14" s="81"/>
      <c r="H14" s="81"/>
    </row>
    <row r="15" ht="20.7" customHeight="1" spans="2:8">
      <c r="B15" s="82" t="s">
        <v>29</v>
      </c>
      <c r="C15" s="68"/>
      <c r="D15" s="69"/>
      <c r="E15" s="68"/>
      <c r="F15" s="68"/>
      <c r="G15" s="81"/>
      <c r="H15" s="81"/>
    </row>
    <row r="16" ht="20.7" customHeight="1" spans="2:8">
      <c r="B16" s="82" t="s">
        <v>30</v>
      </c>
      <c r="C16" s="68"/>
      <c r="D16" s="69"/>
      <c r="E16" s="68"/>
      <c r="F16" s="68"/>
      <c r="G16" s="81"/>
      <c r="H16" s="81"/>
    </row>
    <row r="17" ht="16.35" customHeight="1" spans="2:8">
      <c r="B17" s="69"/>
      <c r="C17" s="68"/>
      <c r="D17" s="69"/>
      <c r="E17" s="68"/>
      <c r="F17" s="68"/>
      <c r="G17" s="81"/>
      <c r="H17" s="81"/>
    </row>
    <row r="18" ht="24.15" customHeight="1" spans="2:8">
      <c r="B18" s="57" t="s">
        <v>31</v>
      </c>
      <c r="C18" s="78">
        <f>C7</f>
        <v>9797.6</v>
      </c>
      <c r="D18" s="57" t="s">
        <v>32</v>
      </c>
      <c r="E18" s="78">
        <f>E6</f>
        <v>9797.6</v>
      </c>
      <c r="F18" s="78">
        <f>F6</f>
        <v>9797.6</v>
      </c>
      <c r="G18" s="79"/>
      <c r="H18" s="79"/>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4"/>
  <sheetViews>
    <sheetView tabSelected="1" workbookViewId="0">
      <selection activeCell="M14" sqref="M14"/>
    </sheetView>
  </sheetViews>
  <sheetFormatPr defaultColWidth="10" defaultRowHeight="13.5" outlineLevelCol="6"/>
  <cols>
    <col min="1" max="1" width="0.133333333333333" customWidth="1"/>
    <col min="2" max="2" width="16.625" customWidth="1"/>
    <col min="3" max="3" width="40.7083333333333" customWidth="1"/>
    <col min="4" max="4" width="12.075" customWidth="1"/>
    <col min="5" max="5" width="12.75" customWidth="1"/>
    <col min="6" max="6" width="13.1583333333333" customWidth="1"/>
    <col min="7" max="7" width="13.4333333333333" customWidth="1"/>
  </cols>
  <sheetData>
    <row r="1" ht="16.35" customHeight="1" spans="1:7">
      <c r="A1" s="1"/>
      <c r="B1" s="2" t="s">
        <v>33</v>
      </c>
      <c r="C1" s="1"/>
      <c r="D1" s="1"/>
      <c r="E1" s="1"/>
      <c r="F1" s="1"/>
      <c r="G1" s="1"/>
    </row>
    <row r="2" ht="16.35" customHeight="1" spans="2:7">
      <c r="B2" s="66" t="s">
        <v>34</v>
      </c>
      <c r="C2" s="66"/>
      <c r="D2" s="66"/>
      <c r="E2" s="66"/>
      <c r="F2" s="66"/>
      <c r="G2" s="66"/>
    </row>
    <row r="3" ht="16.35" customHeight="1" spans="2:7">
      <c r="B3" s="66"/>
      <c r="C3" s="66"/>
      <c r="D3" s="66"/>
      <c r="E3" s="66"/>
      <c r="F3" s="66"/>
      <c r="G3" s="66"/>
    </row>
    <row r="4" ht="16.35" customHeight="1" spans="2:7">
      <c r="B4" s="1"/>
      <c r="C4" s="1"/>
      <c r="D4" s="1"/>
      <c r="E4" s="1"/>
      <c r="F4" s="1"/>
      <c r="G4" s="1"/>
    </row>
    <row r="5" ht="20.7" customHeight="1" spans="2:7">
      <c r="B5" s="1"/>
      <c r="C5" s="1"/>
      <c r="D5" s="1"/>
      <c r="E5" s="1"/>
      <c r="F5" s="1"/>
      <c r="G5" s="24" t="s">
        <v>7</v>
      </c>
    </row>
    <row r="6" ht="34.5" customHeight="1" spans="2:7">
      <c r="B6" s="67" t="s">
        <v>35</v>
      </c>
      <c r="C6" s="67"/>
      <c r="D6" s="67" t="s">
        <v>36</v>
      </c>
      <c r="E6" s="67" t="s">
        <v>37</v>
      </c>
      <c r="F6" s="67"/>
      <c r="G6" s="67"/>
    </row>
    <row r="7" ht="29.3" customHeight="1" spans="2:7">
      <c r="B7" s="67" t="s">
        <v>38</v>
      </c>
      <c r="C7" s="67" t="s">
        <v>39</v>
      </c>
      <c r="D7" s="67"/>
      <c r="E7" s="67" t="s">
        <v>40</v>
      </c>
      <c r="F7" s="67" t="s">
        <v>41</v>
      </c>
      <c r="G7" s="67" t="s">
        <v>42</v>
      </c>
    </row>
    <row r="8" ht="22.4" customHeight="1" spans="2:7">
      <c r="B8" s="20" t="s">
        <v>12</v>
      </c>
      <c r="C8" s="20"/>
      <c r="D8" s="73">
        <f>D9+D12+D19+D24+D27+D41</f>
        <v>9205.49</v>
      </c>
      <c r="E8" s="73">
        <f>E9+E12+E19+E27+E41</f>
        <v>9797.6</v>
      </c>
      <c r="F8" s="73">
        <f>F9+F12+F19+F27+F41</f>
        <v>834.3</v>
      </c>
      <c r="G8" s="73">
        <f>G27</f>
        <v>8963.3</v>
      </c>
    </row>
    <row r="9" ht="19.8" customHeight="1" spans="2:7">
      <c r="B9" s="29" t="s">
        <v>43</v>
      </c>
      <c r="C9" s="30" t="s">
        <v>19</v>
      </c>
      <c r="D9" s="74">
        <v>2.3</v>
      </c>
      <c r="E9" s="8">
        <v>2.76</v>
      </c>
      <c r="F9" s="8">
        <v>2.76</v>
      </c>
      <c r="G9" s="8"/>
    </row>
    <row r="10" ht="17.25" customHeight="1" spans="2:7">
      <c r="B10" s="32" t="s">
        <v>44</v>
      </c>
      <c r="C10" s="33" t="s">
        <v>45</v>
      </c>
      <c r="D10" s="74">
        <v>2.3</v>
      </c>
      <c r="E10" s="8">
        <v>2.76</v>
      </c>
      <c r="F10" s="8">
        <v>2.76</v>
      </c>
      <c r="G10" s="8"/>
    </row>
    <row r="11" ht="18.95" customHeight="1" spans="2:7">
      <c r="B11" s="32" t="s">
        <v>46</v>
      </c>
      <c r="C11" s="33" t="s">
        <v>47</v>
      </c>
      <c r="D11" s="74">
        <v>2.3</v>
      </c>
      <c r="E11" s="8">
        <v>2.76</v>
      </c>
      <c r="F11" s="8">
        <v>2.76</v>
      </c>
      <c r="G11" s="8"/>
    </row>
    <row r="12" ht="19.8" customHeight="1" spans="2:7">
      <c r="B12" s="29" t="s">
        <v>48</v>
      </c>
      <c r="C12" s="30" t="s">
        <v>21</v>
      </c>
      <c r="D12" s="74">
        <f>D13+D17</f>
        <v>87</v>
      </c>
      <c r="E12" s="8">
        <v>116.11</v>
      </c>
      <c r="F12" s="8">
        <v>116.11</v>
      </c>
      <c r="G12" s="8"/>
    </row>
    <row r="13" ht="17.25" customHeight="1" spans="2:7">
      <c r="B13" s="32" t="s">
        <v>49</v>
      </c>
      <c r="C13" s="33" t="s">
        <v>50</v>
      </c>
      <c r="D13" s="74">
        <f>D14+D15</f>
        <v>57</v>
      </c>
      <c r="E13" s="8">
        <v>116.11</v>
      </c>
      <c r="F13" s="8">
        <v>116.11</v>
      </c>
      <c r="G13" s="8"/>
    </row>
    <row r="14" ht="18.95" customHeight="1" spans="2:7">
      <c r="B14" s="32" t="s">
        <v>51</v>
      </c>
      <c r="C14" s="33" t="s">
        <v>52</v>
      </c>
      <c r="D14" s="74">
        <v>38</v>
      </c>
      <c r="E14" s="8">
        <v>50.6</v>
      </c>
      <c r="F14" s="8">
        <v>50.6</v>
      </c>
      <c r="G14" s="8"/>
    </row>
    <row r="15" ht="18.95" customHeight="1" spans="2:7">
      <c r="B15" s="32" t="s">
        <v>53</v>
      </c>
      <c r="C15" s="33" t="s">
        <v>54</v>
      </c>
      <c r="D15" s="74">
        <v>19</v>
      </c>
      <c r="E15" s="8">
        <v>21.81</v>
      </c>
      <c r="F15" s="8">
        <v>21.81</v>
      </c>
      <c r="G15" s="8"/>
    </row>
    <row r="16" ht="18.95" customHeight="1" spans="2:7">
      <c r="B16" s="32" t="s">
        <v>55</v>
      </c>
      <c r="C16" s="33" t="s">
        <v>56</v>
      </c>
      <c r="D16" s="74">
        <v>0</v>
      </c>
      <c r="E16" s="8">
        <v>43.7</v>
      </c>
      <c r="F16" s="8">
        <v>43.7</v>
      </c>
      <c r="G16" s="8"/>
    </row>
    <row r="17" ht="17.25" customHeight="1" spans="2:7">
      <c r="B17" s="32" t="s">
        <v>57</v>
      </c>
      <c r="C17" s="33" t="s">
        <v>58</v>
      </c>
      <c r="D17" s="74">
        <v>30</v>
      </c>
      <c r="E17" s="8">
        <v>0</v>
      </c>
      <c r="F17" s="8">
        <v>0</v>
      </c>
      <c r="G17" s="8"/>
    </row>
    <row r="18" ht="18.95" customHeight="1" spans="2:7">
      <c r="B18" s="32" t="s">
        <v>59</v>
      </c>
      <c r="C18" s="33" t="s">
        <v>58</v>
      </c>
      <c r="D18" s="75">
        <v>30</v>
      </c>
      <c r="E18" s="8">
        <v>0</v>
      </c>
      <c r="F18" s="8">
        <v>0</v>
      </c>
      <c r="G18" s="8"/>
    </row>
    <row r="19" ht="19.8" customHeight="1" spans="2:7">
      <c r="B19" s="29" t="s">
        <v>60</v>
      </c>
      <c r="C19" s="30" t="s">
        <v>23</v>
      </c>
      <c r="D19" s="74">
        <f>D20</f>
        <v>32.66</v>
      </c>
      <c r="E19" s="8">
        <v>31.36</v>
      </c>
      <c r="F19" s="8">
        <v>31.36</v>
      </c>
      <c r="G19" s="8"/>
    </row>
    <row r="20" ht="17.25" customHeight="1" spans="2:7">
      <c r="B20" s="32" t="s">
        <v>61</v>
      </c>
      <c r="C20" s="33" t="s">
        <v>62</v>
      </c>
      <c r="D20" s="74">
        <f>D21+D22+D23</f>
        <v>32.66</v>
      </c>
      <c r="E20" s="8">
        <v>31.36</v>
      </c>
      <c r="F20" s="8">
        <v>31.36</v>
      </c>
      <c r="G20" s="8"/>
    </row>
    <row r="21" ht="18.95" customHeight="1" spans="2:7">
      <c r="B21" s="32" t="s">
        <v>63</v>
      </c>
      <c r="C21" s="33" t="s">
        <v>64</v>
      </c>
      <c r="D21" s="74">
        <v>8.3</v>
      </c>
      <c r="E21" s="8">
        <v>13.08</v>
      </c>
      <c r="F21" s="8">
        <v>13.08</v>
      </c>
      <c r="G21" s="8"/>
    </row>
    <row r="22" ht="18.95" customHeight="1" spans="2:7">
      <c r="B22" s="32" t="s">
        <v>65</v>
      </c>
      <c r="C22" s="33" t="s">
        <v>66</v>
      </c>
      <c r="D22" s="74">
        <v>15.45</v>
      </c>
      <c r="E22" s="8">
        <v>18.28</v>
      </c>
      <c r="F22" s="8">
        <v>18.28</v>
      </c>
      <c r="G22" s="8"/>
    </row>
    <row r="23" ht="18.95" customHeight="1" spans="2:7">
      <c r="B23" s="32" t="s">
        <v>67</v>
      </c>
      <c r="C23" s="33" t="s">
        <v>68</v>
      </c>
      <c r="D23" s="76">
        <v>8.91</v>
      </c>
      <c r="E23" s="8">
        <v>18.28</v>
      </c>
      <c r="F23" s="8">
        <v>18.28</v>
      </c>
      <c r="G23" s="8"/>
    </row>
    <row r="24" ht="17.25" customHeight="1" spans="2:7">
      <c r="B24" s="32" t="s">
        <v>69</v>
      </c>
      <c r="C24" s="33" t="s">
        <v>70</v>
      </c>
      <c r="D24" s="74">
        <v>827</v>
      </c>
      <c r="E24" s="8">
        <v>0</v>
      </c>
      <c r="F24" s="8">
        <v>0</v>
      </c>
      <c r="G24" s="8"/>
    </row>
    <row r="25" ht="18.95" customHeight="1" spans="2:7">
      <c r="B25" s="32" t="s">
        <v>71</v>
      </c>
      <c r="C25" s="33" t="s">
        <v>70</v>
      </c>
      <c r="D25" s="74">
        <v>827</v>
      </c>
      <c r="E25" s="8">
        <v>0</v>
      </c>
      <c r="F25" s="8">
        <v>0</v>
      </c>
      <c r="G25" s="8"/>
    </row>
    <row r="26" ht="18.95" customHeight="1" spans="2:7">
      <c r="B26" s="76">
        <v>2130701</v>
      </c>
      <c r="C26" s="33" t="s">
        <v>70</v>
      </c>
      <c r="D26" s="74">
        <v>827</v>
      </c>
      <c r="E26" s="8">
        <v>0</v>
      </c>
      <c r="F26" s="8">
        <v>0</v>
      </c>
      <c r="G26" s="8"/>
    </row>
    <row r="27" ht="19.8" customHeight="1" spans="2:7">
      <c r="B27" s="29" t="s">
        <v>72</v>
      </c>
      <c r="C27" s="30" t="s">
        <v>24</v>
      </c>
      <c r="D27" s="74">
        <f>D28+D35+D37</f>
        <v>8228.03</v>
      </c>
      <c r="E27" s="8">
        <f>G27+F27</f>
        <v>9607.53</v>
      </c>
      <c r="F27" s="8">
        <v>644.23</v>
      </c>
      <c r="G27" s="8">
        <f>G28+G37</f>
        <v>8963.3</v>
      </c>
    </row>
    <row r="28" ht="17.25" customHeight="1" spans="2:7">
      <c r="B28" s="32" t="s">
        <v>73</v>
      </c>
      <c r="C28" s="33" t="s">
        <v>74</v>
      </c>
      <c r="D28" s="74">
        <f>D29+D30+D31+D33+D32+D34</f>
        <v>7502.12</v>
      </c>
      <c r="E28" s="8">
        <f>G28+F28</f>
        <v>4859.73</v>
      </c>
      <c r="F28" s="8">
        <v>644.23</v>
      </c>
      <c r="G28" s="8">
        <f>G29+G30+G31+G33</f>
        <v>4215.5</v>
      </c>
    </row>
    <row r="29" ht="18.95" customHeight="1" spans="2:7">
      <c r="B29" s="32" t="s">
        <v>75</v>
      </c>
      <c r="C29" s="33" t="s">
        <v>76</v>
      </c>
      <c r="D29" s="74">
        <v>118.66</v>
      </c>
      <c r="E29" s="8">
        <v>228.6</v>
      </c>
      <c r="F29" s="8">
        <v>228.6</v>
      </c>
      <c r="G29" s="8"/>
    </row>
    <row r="30" ht="18.95" customHeight="1" spans="2:7">
      <c r="B30" s="32" t="s">
        <v>77</v>
      </c>
      <c r="C30" s="33" t="s">
        <v>78</v>
      </c>
      <c r="D30" s="74">
        <v>4363.54</v>
      </c>
      <c r="E30" s="8">
        <v>3000</v>
      </c>
      <c r="F30" s="8"/>
      <c r="G30" s="8">
        <v>3000</v>
      </c>
    </row>
    <row r="31" ht="18.95" customHeight="1" spans="2:7">
      <c r="B31" s="32" t="s">
        <v>79</v>
      </c>
      <c r="C31" s="33" t="s">
        <v>80</v>
      </c>
      <c r="D31" s="74">
        <v>2276.2</v>
      </c>
      <c r="E31" s="8">
        <f>F31+G31</f>
        <v>1210.5</v>
      </c>
      <c r="F31" s="8"/>
      <c r="G31" s="8">
        <f>136+178.5+896</f>
        <v>1210.5</v>
      </c>
    </row>
    <row r="32" ht="18.95" customHeight="1" spans="2:7">
      <c r="B32" s="32" t="s">
        <v>81</v>
      </c>
      <c r="C32" s="33" t="s">
        <v>82</v>
      </c>
      <c r="D32" s="74">
        <v>552.1</v>
      </c>
      <c r="E32" s="8">
        <v>0</v>
      </c>
      <c r="F32" s="8"/>
      <c r="G32" s="8">
        <v>0</v>
      </c>
    </row>
    <row r="33" ht="18.95" customHeight="1" spans="2:7">
      <c r="B33" s="32" t="s">
        <v>83</v>
      </c>
      <c r="C33" s="33" t="s">
        <v>84</v>
      </c>
      <c r="D33" s="74">
        <v>186.62</v>
      </c>
      <c r="E33" s="8">
        <f>G33+F33</f>
        <v>420.63</v>
      </c>
      <c r="F33" s="8">
        <v>415.63</v>
      </c>
      <c r="G33" s="8">
        <v>5</v>
      </c>
    </row>
    <row r="34" ht="18.95" customHeight="1" spans="2:7">
      <c r="B34" s="32" t="s">
        <v>85</v>
      </c>
      <c r="C34" s="33" t="s">
        <v>86</v>
      </c>
      <c r="D34" s="74">
        <v>5</v>
      </c>
      <c r="E34" s="8">
        <v>0</v>
      </c>
      <c r="F34" s="8">
        <v>0</v>
      </c>
      <c r="G34" s="8">
        <v>0</v>
      </c>
    </row>
    <row r="35" ht="17.25" customHeight="1" spans="2:7">
      <c r="B35" s="32" t="s">
        <v>87</v>
      </c>
      <c r="C35" s="33" t="s">
        <v>88</v>
      </c>
      <c r="D35" s="74">
        <f>D36</f>
        <v>29.85</v>
      </c>
      <c r="E35" s="8">
        <v>0</v>
      </c>
      <c r="F35" s="8">
        <v>0</v>
      </c>
      <c r="G35" s="8">
        <v>0</v>
      </c>
    </row>
    <row r="36" ht="18.95" customHeight="1" spans="2:7">
      <c r="B36" s="32" t="s">
        <v>89</v>
      </c>
      <c r="C36" s="33" t="s">
        <v>90</v>
      </c>
      <c r="D36" s="74">
        <v>29.85</v>
      </c>
      <c r="E36" s="8">
        <v>228.6</v>
      </c>
      <c r="F36" s="8">
        <v>228.6</v>
      </c>
      <c r="G36" s="8"/>
    </row>
    <row r="37" ht="17.25" customHeight="1" spans="2:7">
      <c r="B37" s="32" t="s">
        <v>91</v>
      </c>
      <c r="C37" s="33" t="s">
        <v>92</v>
      </c>
      <c r="D37" s="74">
        <f>D38+D39+D40</f>
        <v>696.06</v>
      </c>
      <c r="E37" s="8">
        <f>G37</f>
        <v>4747.8</v>
      </c>
      <c r="F37" s="8"/>
      <c r="G37" s="8">
        <f>G38+G39+G40</f>
        <v>4747.8</v>
      </c>
    </row>
    <row r="38" ht="18.95" customHeight="1" spans="2:7">
      <c r="B38" s="32" t="s">
        <v>93</v>
      </c>
      <c r="C38" s="33" t="s">
        <v>94</v>
      </c>
      <c r="D38" s="74">
        <v>658.06</v>
      </c>
      <c r="E38" s="8">
        <f t="shared" ref="E37:E39" si="0">G38</f>
        <v>4233</v>
      </c>
      <c r="F38" s="8"/>
      <c r="G38" s="8">
        <v>4233</v>
      </c>
    </row>
    <row r="39" ht="18.95" customHeight="1" spans="2:7">
      <c r="B39" s="32" t="s">
        <v>95</v>
      </c>
      <c r="C39" s="33" t="s">
        <v>96</v>
      </c>
      <c r="D39" s="74">
        <v>0</v>
      </c>
      <c r="E39" s="8">
        <f t="shared" si="0"/>
        <v>489.8</v>
      </c>
      <c r="F39" s="8"/>
      <c r="G39" s="8">
        <f>400+30+46+7+6.8</f>
        <v>489.8</v>
      </c>
    </row>
    <row r="40" ht="18.95" customHeight="1" spans="2:7">
      <c r="B40" s="32" t="s">
        <v>97</v>
      </c>
      <c r="C40" s="33" t="s">
        <v>98</v>
      </c>
      <c r="D40" s="74">
        <v>38</v>
      </c>
      <c r="E40" s="8">
        <f>F40+G40</f>
        <v>25</v>
      </c>
      <c r="F40" s="8"/>
      <c r="G40" s="8">
        <v>25</v>
      </c>
    </row>
    <row r="41" ht="19.8" customHeight="1" spans="2:7">
      <c r="B41" s="29" t="s">
        <v>99</v>
      </c>
      <c r="C41" s="30" t="s">
        <v>25</v>
      </c>
      <c r="D41" s="74">
        <f>D42</f>
        <v>28.5</v>
      </c>
      <c r="E41" s="8">
        <v>39.84</v>
      </c>
      <c r="F41" s="8">
        <v>39.84</v>
      </c>
      <c r="G41" s="8"/>
    </row>
    <row r="42" ht="17.25" customHeight="1" spans="2:7">
      <c r="B42" s="32" t="s">
        <v>100</v>
      </c>
      <c r="C42" s="33" t="s">
        <v>101</v>
      </c>
      <c r="D42" s="74">
        <f>D43</f>
        <v>28.5</v>
      </c>
      <c r="E42" s="8">
        <v>39.84</v>
      </c>
      <c r="F42" s="8">
        <v>39.84</v>
      </c>
      <c r="G42" s="8"/>
    </row>
    <row r="43" ht="18.95" customHeight="1" spans="2:7">
      <c r="B43" s="32" t="s">
        <v>102</v>
      </c>
      <c r="C43" s="33" t="s">
        <v>103</v>
      </c>
      <c r="D43" s="74">
        <v>28.5</v>
      </c>
      <c r="E43" s="8">
        <v>39.84</v>
      </c>
      <c r="F43" s="8">
        <v>39.84</v>
      </c>
      <c r="G43" s="8"/>
    </row>
    <row r="44" ht="23.25" customHeight="1" spans="2:7">
      <c r="B44" s="77" t="s">
        <v>104</v>
      </c>
      <c r="C44" s="77"/>
      <c r="D44" s="77"/>
      <c r="E44" s="77"/>
      <c r="F44" s="77"/>
      <c r="G44" s="77"/>
    </row>
  </sheetData>
  <mergeCells count="6">
    <mergeCell ref="B6:C6"/>
    <mergeCell ref="E6:G6"/>
    <mergeCell ref="B8:C8"/>
    <mergeCell ref="B44:G44"/>
    <mergeCell ref="D6:D7"/>
    <mergeCell ref="B2:G3"/>
  </mergeCells>
  <printOptions horizontalCentered="1"/>
  <pageMargins left="0.0780000016093254" right="0.0780000016093254" top="0.39300000667572" bottom="0.0780000016093254" header="0" footer="0"/>
  <pageSetup paperSize="9" scale="93"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5" workbookViewId="0">
      <selection activeCell="C15" sqref="C15"/>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
      <c r="B1" s="70" t="s">
        <v>105</v>
      </c>
      <c r="C1" s="59"/>
      <c r="D1" s="59"/>
      <c r="E1" s="59"/>
      <c r="F1" s="59"/>
    </row>
    <row r="2" ht="16.35" customHeight="1" spans="2:6">
      <c r="B2" s="63" t="s">
        <v>106</v>
      </c>
      <c r="C2" s="63"/>
      <c r="D2" s="63"/>
      <c r="E2" s="63"/>
      <c r="F2" s="63"/>
    </row>
    <row r="3" ht="16.35" customHeight="1" spans="2:6">
      <c r="B3" s="63"/>
      <c r="C3" s="63"/>
      <c r="D3" s="63"/>
      <c r="E3" s="63"/>
      <c r="F3" s="63"/>
    </row>
    <row r="4" ht="16.35" customHeight="1" spans="2:6">
      <c r="B4" s="59"/>
      <c r="C4" s="59"/>
      <c r="D4" s="59"/>
      <c r="E4" s="59"/>
      <c r="F4" s="59"/>
    </row>
    <row r="5" ht="19.8" customHeight="1" spans="2:6">
      <c r="B5" s="59"/>
      <c r="C5" s="59"/>
      <c r="D5" s="59"/>
      <c r="E5" s="59"/>
      <c r="F5" s="24" t="s">
        <v>7</v>
      </c>
    </row>
    <row r="6" ht="36.2" customHeight="1" spans="2:6">
      <c r="B6" s="64" t="s">
        <v>107</v>
      </c>
      <c r="C6" s="64"/>
      <c r="D6" s="64" t="s">
        <v>108</v>
      </c>
      <c r="E6" s="64"/>
      <c r="F6" s="64"/>
    </row>
    <row r="7" ht="27.6" customHeight="1" spans="2:6">
      <c r="B7" s="64" t="s">
        <v>109</v>
      </c>
      <c r="C7" s="64" t="s">
        <v>39</v>
      </c>
      <c r="D7" s="64" t="s">
        <v>40</v>
      </c>
      <c r="E7" s="64" t="s">
        <v>110</v>
      </c>
      <c r="F7" s="64" t="s">
        <v>111</v>
      </c>
    </row>
    <row r="8" ht="19.8" customHeight="1" spans="2:6">
      <c r="B8" s="65" t="s">
        <v>12</v>
      </c>
      <c r="C8" s="65"/>
      <c r="D8" s="71">
        <v>834.3</v>
      </c>
      <c r="E8" s="71">
        <v>783.49</v>
      </c>
      <c r="F8" s="71">
        <v>50.81</v>
      </c>
    </row>
    <row r="9" ht="19.8" customHeight="1" spans="2:6">
      <c r="B9" s="29" t="s">
        <v>112</v>
      </c>
      <c r="C9" s="30" t="s">
        <v>113</v>
      </c>
      <c r="D9" s="72">
        <v>674.68</v>
      </c>
      <c r="E9" s="72">
        <v>674.68</v>
      </c>
      <c r="F9" s="72"/>
    </row>
    <row r="10" ht="18.95" customHeight="1" spans="2:6">
      <c r="B10" s="32" t="s">
        <v>114</v>
      </c>
      <c r="C10" s="33" t="s">
        <v>115</v>
      </c>
      <c r="D10" s="72">
        <v>141.66</v>
      </c>
      <c r="E10" s="72">
        <v>141.66</v>
      </c>
      <c r="F10" s="72"/>
    </row>
    <row r="11" ht="18.95" customHeight="1" spans="2:6">
      <c r="B11" s="32" t="s">
        <v>116</v>
      </c>
      <c r="C11" s="33" t="s">
        <v>117</v>
      </c>
      <c r="D11" s="72">
        <v>57.15</v>
      </c>
      <c r="E11" s="72">
        <v>57.15</v>
      </c>
      <c r="F11" s="72"/>
    </row>
    <row r="12" ht="18.95" customHeight="1" spans="2:6">
      <c r="B12" s="32" t="s">
        <v>118</v>
      </c>
      <c r="C12" s="33" t="s">
        <v>119</v>
      </c>
      <c r="D12" s="72">
        <v>77.14</v>
      </c>
      <c r="E12" s="72">
        <v>77.14</v>
      </c>
      <c r="F12" s="72"/>
    </row>
    <row r="13" ht="18.95" customHeight="1" spans="2:6">
      <c r="B13" s="32" t="s">
        <v>120</v>
      </c>
      <c r="C13" s="33" t="s">
        <v>121</v>
      </c>
      <c r="D13" s="72">
        <v>254.31</v>
      </c>
      <c r="E13" s="72">
        <v>254.31</v>
      </c>
      <c r="F13" s="72"/>
    </row>
    <row r="14" ht="18.95" customHeight="1" spans="2:6">
      <c r="B14" s="32" t="s">
        <v>122</v>
      </c>
      <c r="C14" s="33" t="s">
        <v>123</v>
      </c>
      <c r="D14" s="72">
        <v>50.6</v>
      </c>
      <c r="E14" s="72">
        <v>50.6</v>
      </c>
      <c r="F14" s="72"/>
    </row>
    <row r="15" ht="18.95" customHeight="1" spans="2:6">
      <c r="B15" s="32" t="s">
        <v>124</v>
      </c>
      <c r="C15" s="33" t="s">
        <v>125</v>
      </c>
      <c r="D15" s="72">
        <v>21.81</v>
      </c>
      <c r="E15" s="72">
        <v>21.81</v>
      </c>
      <c r="F15" s="72"/>
    </row>
    <row r="16" ht="18.95" customHeight="1" spans="2:6">
      <c r="B16" s="32" t="s">
        <v>126</v>
      </c>
      <c r="C16" s="33" t="s">
        <v>127</v>
      </c>
      <c r="D16" s="72">
        <v>27.27</v>
      </c>
      <c r="E16" s="72">
        <v>27.27</v>
      </c>
      <c r="F16" s="72"/>
    </row>
    <row r="17" ht="18.95" customHeight="1" spans="2:6">
      <c r="B17" s="32" t="s">
        <v>128</v>
      </c>
      <c r="C17" s="33" t="s">
        <v>129</v>
      </c>
      <c r="D17" s="72">
        <v>4.91</v>
      </c>
      <c r="E17" s="72">
        <v>4.91</v>
      </c>
      <c r="F17" s="72"/>
    </row>
    <row r="18" ht="18.95" customHeight="1" spans="2:6">
      <c r="B18" s="32" t="s">
        <v>130</v>
      </c>
      <c r="C18" s="33" t="s">
        <v>131</v>
      </c>
      <c r="D18" s="72">
        <v>39.84</v>
      </c>
      <c r="E18" s="72">
        <v>39.84</v>
      </c>
      <c r="F18" s="72"/>
    </row>
    <row r="19" ht="19.8" customHeight="1" spans="2:6">
      <c r="B19" s="29" t="s">
        <v>132</v>
      </c>
      <c r="C19" s="30" t="s">
        <v>133</v>
      </c>
      <c r="D19" s="72">
        <v>60.83</v>
      </c>
      <c r="E19" s="72">
        <v>10.02</v>
      </c>
      <c r="F19" s="72">
        <v>50.81</v>
      </c>
    </row>
    <row r="20" ht="18.95" customHeight="1" spans="2:6">
      <c r="B20" s="32" t="s">
        <v>134</v>
      </c>
      <c r="C20" s="33" t="s">
        <v>135</v>
      </c>
      <c r="D20" s="72">
        <v>3.5</v>
      </c>
      <c r="E20" s="72"/>
      <c r="F20" s="72">
        <v>3.5</v>
      </c>
    </row>
    <row r="21" ht="18.95" customHeight="1" spans="2:6">
      <c r="B21" s="32" t="s">
        <v>136</v>
      </c>
      <c r="C21" s="33" t="s">
        <v>137</v>
      </c>
      <c r="D21" s="72">
        <v>0.5</v>
      </c>
      <c r="E21" s="72"/>
      <c r="F21" s="72">
        <v>0.5</v>
      </c>
    </row>
    <row r="22" ht="18.95" customHeight="1" spans="2:6">
      <c r="B22" s="32" t="s">
        <v>138</v>
      </c>
      <c r="C22" s="33" t="s">
        <v>139</v>
      </c>
      <c r="D22" s="72">
        <v>0.8</v>
      </c>
      <c r="E22" s="72"/>
      <c r="F22" s="72">
        <v>0.8</v>
      </c>
    </row>
    <row r="23" ht="18.95" customHeight="1" spans="2:6">
      <c r="B23" s="32" t="s">
        <v>140</v>
      </c>
      <c r="C23" s="33" t="s">
        <v>141</v>
      </c>
      <c r="D23" s="72">
        <v>3.5</v>
      </c>
      <c r="E23" s="72"/>
      <c r="F23" s="72">
        <v>3.5</v>
      </c>
    </row>
    <row r="24" ht="18.95" customHeight="1" spans="2:6">
      <c r="B24" s="32" t="s">
        <v>142</v>
      </c>
      <c r="C24" s="33" t="s">
        <v>143</v>
      </c>
      <c r="D24" s="72">
        <v>10.32</v>
      </c>
      <c r="E24" s="72"/>
      <c r="F24" s="72">
        <v>10.32</v>
      </c>
    </row>
    <row r="25" ht="18.95" customHeight="1" spans="2:6">
      <c r="B25" s="32" t="s">
        <v>144</v>
      </c>
      <c r="C25" s="33" t="s">
        <v>145</v>
      </c>
      <c r="D25" s="72">
        <v>1.18</v>
      </c>
      <c r="E25" s="72"/>
      <c r="F25" s="72">
        <v>1.18</v>
      </c>
    </row>
    <row r="26" ht="18.95" customHeight="1" spans="2:6">
      <c r="B26" s="32" t="s">
        <v>146</v>
      </c>
      <c r="C26" s="33" t="s">
        <v>147</v>
      </c>
      <c r="D26" s="72">
        <v>2</v>
      </c>
      <c r="E26" s="72"/>
      <c r="F26" s="72">
        <v>2</v>
      </c>
    </row>
    <row r="27" ht="18.95" customHeight="1" spans="2:6">
      <c r="B27" s="32" t="s">
        <v>148</v>
      </c>
      <c r="C27" s="33" t="s">
        <v>149</v>
      </c>
      <c r="D27" s="72">
        <v>5.98</v>
      </c>
      <c r="E27" s="72"/>
      <c r="F27" s="72">
        <v>5.98</v>
      </c>
    </row>
    <row r="28" ht="18.95" customHeight="1" spans="2:6">
      <c r="B28" s="32" t="s">
        <v>150</v>
      </c>
      <c r="C28" s="33" t="s">
        <v>151</v>
      </c>
      <c r="D28" s="72">
        <v>2.76</v>
      </c>
      <c r="E28" s="72"/>
      <c r="F28" s="72">
        <v>2.76</v>
      </c>
    </row>
    <row r="29" ht="18.95" customHeight="1" spans="2:6">
      <c r="B29" s="32" t="s">
        <v>152</v>
      </c>
      <c r="C29" s="33" t="s">
        <v>153</v>
      </c>
      <c r="D29" s="72">
        <v>17.5</v>
      </c>
      <c r="E29" s="72"/>
      <c r="F29" s="72">
        <v>17.5</v>
      </c>
    </row>
    <row r="30" ht="18.95" customHeight="1" spans="2:6">
      <c r="B30" s="32" t="s">
        <v>154</v>
      </c>
      <c r="C30" s="33" t="s">
        <v>155</v>
      </c>
      <c r="D30" s="72">
        <v>10.02</v>
      </c>
      <c r="E30" s="72">
        <v>10.02</v>
      </c>
      <c r="F30" s="72"/>
    </row>
    <row r="31" ht="18.95" customHeight="1" spans="2:6">
      <c r="B31" s="32" t="s">
        <v>156</v>
      </c>
      <c r="C31" s="33" t="s">
        <v>157</v>
      </c>
      <c r="D31" s="72">
        <v>2.76</v>
      </c>
      <c r="E31" s="72"/>
      <c r="F31" s="72">
        <v>2.76</v>
      </c>
    </row>
    <row r="32" ht="19.8" customHeight="1" spans="2:6">
      <c r="B32" s="29" t="s">
        <v>158</v>
      </c>
      <c r="C32" s="30" t="s">
        <v>159</v>
      </c>
      <c r="D32" s="72">
        <v>98.79</v>
      </c>
      <c r="E32" s="72">
        <v>98.79</v>
      </c>
      <c r="F32" s="72"/>
    </row>
    <row r="33" ht="18.95" customHeight="1" spans="2:6">
      <c r="B33" s="32" t="s">
        <v>160</v>
      </c>
      <c r="C33" s="33" t="s">
        <v>161</v>
      </c>
      <c r="D33" s="72">
        <v>55.09</v>
      </c>
      <c r="E33" s="72">
        <v>55.09</v>
      </c>
      <c r="F33" s="72"/>
    </row>
    <row r="34" ht="18.95" customHeight="1" spans="2:6">
      <c r="B34" s="32" t="s">
        <v>162</v>
      </c>
      <c r="C34" s="33" t="s">
        <v>163</v>
      </c>
      <c r="D34" s="72">
        <v>43.7</v>
      </c>
      <c r="E34" s="72">
        <v>43.7</v>
      </c>
      <c r="F34" s="72"/>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B9" sqref="B9"/>
    </sheetView>
  </sheetViews>
  <sheetFormatPr defaultColWidth="10" defaultRowHeight="13.5"/>
  <cols>
    <col min="1" max="1" width="0.408333333333333" customWidth="1"/>
    <col min="2" max="2" width="11.6666666666667" customWidth="1"/>
    <col min="3" max="3" width="11.8083333333333" customWidth="1"/>
    <col min="4" max="4" width="11.6666666666667" customWidth="1"/>
    <col min="5" max="5" width="12.625" customWidth="1"/>
    <col min="6" max="6" width="11.8083333333333" customWidth="1"/>
    <col min="7" max="7" width="12.4833333333333" customWidth="1"/>
    <col min="8" max="8" width="11.6666666666667" customWidth="1"/>
    <col min="9" max="9" width="11.2583333333333" customWidth="1"/>
    <col min="10" max="10" width="12.075" customWidth="1"/>
    <col min="11" max="11" width="11.8083333333333" customWidth="1"/>
    <col min="12" max="12" width="12.8916666666667" customWidth="1"/>
    <col min="13" max="13" width="13.3" customWidth="1"/>
  </cols>
  <sheetData>
    <row r="1" ht="16.35" customHeight="1" spans="1:2">
      <c r="A1" s="1"/>
      <c r="B1" s="2" t="s">
        <v>164</v>
      </c>
    </row>
    <row r="2" ht="16.35" customHeight="1" spans="2:13">
      <c r="B2" s="66" t="s">
        <v>165</v>
      </c>
      <c r="C2" s="66"/>
      <c r="D2" s="66"/>
      <c r="E2" s="66"/>
      <c r="F2" s="66"/>
      <c r="G2" s="66"/>
      <c r="H2" s="66"/>
      <c r="I2" s="66"/>
      <c r="J2" s="66"/>
      <c r="K2" s="66"/>
      <c r="L2" s="66"/>
      <c r="M2" s="66"/>
    </row>
    <row r="3" ht="16.35" customHeight="1" spans="2:13">
      <c r="B3" s="66"/>
      <c r="C3" s="66"/>
      <c r="D3" s="66"/>
      <c r="E3" s="66"/>
      <c r="F3" s="66"/>
      <c r="G3" s="66"/>
      <c r="H3" s="66"/>
      <c r="I3" s="66"/>
      <c r="J3" s="66"/>
      <c r="K3" s="66"/>
      <c r="L3" s="66"/>
      <c r="M3" s="66"/>
    </row>
    <row r="4" ht="16.35" customHeight="1" spans="2:13">
      <c r="B4" s="66"/>
      <c r="C4" s="66"/>
      <c r="D4" s="66"/>
      <c r="E4" s="66"/>
      <c r="F4" s="66"/>
      <c r="G4" s="66"/>
      <c r="H4" s="66"/>
      <c r="I4" s="66"/>
      <c r="J4" s="66"/>
      <c r="K4" s="66"/>
      <c r="L4" s="66"/>
      <c r="M4" s="66"/>
    </row>
    <row r="5" ht="20.7" customHeight="1" spans="13:13">
      <c r="M5" s="24" t="s">
        <v>7</v>
      </c>
    </row>
    <row r="6" ht="38.8" customHeight="1" spans="2:13">
      <c r="B6" s="67" t="s">
        <v>36</v>
      </c>
      <c r="C6" s="67"/>
      <c r="D6" s="67"/>
      <c r="E6" s="67"/>
      <c r="F6" s="67"/>
      <c r="G6" s="67"/>
      <c r="H6" s="67" t="s">
        <v>37</v>
      </c>
      <c r="I6" s="67"/>
      <c r="J6" s="67"/>
      <c r="K6" s="67"/>
      <c r="L6" s="67"/>
      <c r="M6" s="67"/>
    </row>
    <row r="7" ht="36.2" customHeight="1" spans="2:13">
      <c r="B7" s="67" t="s">
        <v>12</v>
      </c>
      <c r="C7" s="67" t="s">
        <v>166</v>
      </c>
      <c r="D7" s="67" t="s">
        <v>167</v>
      </c>
      <c r="E7" s="67"/>
      <c r="F7" s="67"/>
      <c r="G7" s="67" t="s">
        <v>168</v>
      </c>
      <c r="H7" s="67" t="s">
        <v>12</v>
      </c>
      <c r="I7" s="67" t="s">
        <v>166</v>
      </c>
      <c r="J7" s="67" t="s">
        <v>167</v>
      </c>
      <c r="K7" s="67"/>
      <c r="L7" s="67"/>
      <c r="M7" s="67" t="s">
        <v>168</v>
      </c>
    </row>
    <row r="8" ht="36.2" customHeight="1" spans="2:13">
      <c r="B8" s="67"/>
      <c r="C8" s="67"/>
      <c r="D8" s="67" t="s">
        <v>169</v>
      </c>
      <c r="E8" s="67" t="s">
        <v>170</v>
      </c>
      <c r="F8" s="67" t="s">
        <v>171</v>
      </c>
      <c r="G8" s="67"/>
      <c r="H8" s="67"/>
      <c r="I8" s="67"/>
      <c r="J8" s="67" t="s">
        <v>169</v>
      </c>
      <c r="K8" s="67" t="s">
        <v>170</v>
      </c>
      <c r="L8" s="67" t="s">
        <v>171</v>
      </c>
      <c r="M8" s="67"/>
    </row>
    <row r="9" ht="25.85" customHeight="1" spans="2:13">
      <c r="B9" s="68">
        <v>17.5</v>
      </c>
      <c r="C9" s="69"/>
      <c r="D9" s="68">
        <v>17.5</v>
      </c>
      <c r="E9" s="68"/>
      <c r="F9" s="68">
        <v>17.5</v>
      </c>
      <c r="G9" s="68">
        <v>0</v>
      </c>
      <c r="H9" s="8">
        <v>19.5</v>
      </c>
      <c r="I9" s="8"/>
      <c r="J9" s="8">
        <v>17.5</v>
      </c>
      <c r="K9" s="8"/>
      <c r="L9" s="8">
        <v>17.5</v>
      </c>
      <c r="M9" s="8">
        <v>2</v>
      </c>
    </row>
  </sheetData>
  <mergeCells count="11">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1"/>
  <sheetViews>
    <sheetView workbookViewId="0">
      <selection activeCell="D12" sqref="D12"/>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
      <c r="B1" s="62" t="s">
        <v>172</v>
      </c>
      <c r="C1" s="59"/>
      <c r="D1" s="59"/>
      <c r="E1" s="59"/>
      <c r="F1" s="59"/>
    </row>
    <row r="2" ht="25" customHeight="1" spans="2:6">
      <c r="B2" s="63" t="s">
        <v>173</v>
      </c>
      <c r="C2" s="63"/>
      <c r="D2" s="63"/>
      <c r="E2" s="63"/>
      <c r="F2" s="63"/>
    </row>
    <row r="3" ht="26.7" customHeight="1" spans="2:6">
      <c r="B3" s="63"/>
      <c r="C3" s="63"/>
      <c r="D3" s="63"/>
      <c r="E3" s="63"/>
      <c r="F3" s="63"/>
    </row>
    <row r="4" ht="16.35" customHeight="1" spans="2:6">
      <c r="B4" s="59"/>
      <c r="C4" s="59"/>
      <c r="D4" s="59"/>
      <c r="E4" s="59"/>
      <c r="F4" s="59"/>
    </row>
    <row r="5" ht="21.55" customHeight="1" spans="2:6">
      <c r="B5" s="59"/>
      <c r="C5" s="59"/>
      <c r="D5" s="59"/>
      <c r="E5" s="59"/>
      <c r="F5" s="24" t="s">
        <v>7</v>
      </c>
    </row>
    <row r="6" ht="33.6" customHeight="1" spans="2:6">
      <c r="B6" s="64" t="s">
        <v>38</v>
      </c>
      <c r="C6" s="64" t="s">
        <v>39</v>
      </c>
      <c r="D6" s="64" t="s">
        <v>174</v>
      </c>
      <c r="E6" s="64"/>
      <c r="F6" s="64"/>
    </row>
    <row r="7" ht="31.05" customHeight="1" spans="2:6">
      <c r="B7" s="64"/>
      <c r="C7" s="64"/>
      <c r="D7" s="64" t="s">
        <v>40</v>
      </c>
      <c r="E7" s="64" t="s">
        <v>41</v>
      </c>
      <c r="F7" s="64" t="s">
        <v>42</v>
      </c>
    </row>
    <row r="8" ht="20.7" customHeight="1" spans="2:6">
      <c r="B8" s="65" t="s">
        <v>12</v>
      </c>
      <c r="C8" s="65"/>
      <c r="D8" s="21"/>
      <c r="E8" s="21"/>
      <c r="F8" s="21"/>
    </row>
    <row r="9" ht="16.35" customHeight="1" spans="2:6">
      <c r="B9" s="29"/>
      <c r="C9" s="30"/>
      <c r="D9" s="23"/>
      <c r="E9" s="23"/>
      <c r="F9" s="23"/>
    </row>
    <row r="10" ht="16.35" customHeight="1" spans="2:6">
      <c r="B10" s="32" t="s">
        <v>175</v>
      </c>
      <c r="C10" s="33" t="s">
        <v>175</v>
      </c>
      <c r="D10" s="23"/>
      <c r="E10" s="23"/>
      <c r="F10" s="23"/>
    </row>
    <row r="11" ht="16.35" customHeight="1" spans="2:6">
      <c r="B11" s="32" t="s">
        <v>176</v>
      </c>
      <c r="C11" s="33" t="s">
        <v>176</v>
      </c>
      <c r="D11" s="23"/>
      <c r="E11" s="23"/>
      <c r="F11" s="23"/>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8" sqref="F8:F17"/>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
      <c r="C1" s="2" t="s">
        <v>177</v>
      </c>
    </row>
    <row r="2" ht="16.35" customHeight="1" spans="3:6">
      <c r="C2" s="3" t="s">
        <v>178</v>
      </c>
      <c r="D2" s="3"/>
      <c r="E2" s="3"/>
      <c r="F2" s="3"/>
    </row>
    <row r="3" ht="16.35" customHeight="1" spans="3:6">
      <c r="C3" s="3"/>
      <c r="D3" s="3"/>
      <c r="E3" s="3"/>
      <c r="F3" s="3"/>
    </row>
    <row r="4" ht="16.35" customHeight="1"/>
    <row r="5" ht="23.25" customHeight="1" spans="6:6">
      <c r="F5" s="55" t="s">
        <v>7</v>
      </c>
    </row>
    <row r="6" ht="34.5" customHeight="1" spans="3:6">
      <c r="C6" s="56" t="s">
        <v>8</v>
      </c>
      <c r="D6" s="56"/>
      <c r="E6" s="56" t="s">
        <v>9</v>
      </c>
      <c r="F6" s="56"/>
    </row>
    <row r="7" ht="32.75" customHeight="1" spans="3:6">
      <c r="C7" s="56" t="s">
        <v>10</v>
      </c>
      <c r="D7" s="56" t="s">
        <v>11</v>
      </c>
      <c r="E7" s="56" t="s">
        <v>10</v>
      </c>
      <c r="F7" s="56" t="s">
        <v>11</v>
      </c>
    </row>
    <row r="8" ht="25" customHeight="1" spans="3:6">
      <c r="C8" s="57" t="s">
        <v>12</v>
      </c>
      <c r="D8" s="58">
        <v>9797.6</v>
      </c>
      <c r="E8" s="57" t="s">
        <v>12</v>
      </c>
      <c r="F8" s="58">
        <v>9797.6</v>
      </c>
    </row>
    <row r="9" ht="20.7" customHeight="1" spans="2:6">
      <c r="B9" s="59" t="s">
        <v>179</v>
      </c>
      <c r="C9" s="60" t="s">
        <v>18</v>
      </c>
      <c r="D9" s="58">
        <v>9797.6</v>
      </c>
      <c r="E9" s="60" t="s">
        <v>19</v>
      </c>
      <c r="F9" s="58">
        <v>2.76</v>
      </c>
    </row>
    <row r="10" ht="20.7" customHeight="1" spans="2:6">
      <c r="B10" s="59"/>
      <c r="C10" s="60" t="s">
        <v>20</v>
      </c>
      <c r="D10" s="58"/>
      <c r="E10" s="60" t="s">
        <v>21</v>
      </c>
      <c r="F10" s="58">
        <v>116.11</v>
      </c>
    </row>
    <row r="11" ht="20.7" customHeight="1" spans="2:6">
      <c r="B11" s="59"/>
      <c r="C11" s="60" t="s">
        <v>22</v>
      </c>
      <c r="D11" s="58"/>
      <c r="E11" s="60" t="s">
        <v>23</v>
      </c>
      <c r="F11" s="58">
        <v>31.36</v>
      </c>
    </row>
    <row r="12" ht="20.7" customHeight="1" spans="2:6">
      <c r="B12" s="59"/>
      <c r="C12" s="60" t="s">
        <v>180</v>
      </c>
      <c r="D12" s="58"/>
      <c r="E12" s="60" t="s">
        <v>24</v>
      </c>
      <c r="F12" s="61">
        <v>9607.53</v>
      </c>
    </row>
    <row r="13" ht="20.7" customHeight="1" spans="2:6">
      <c r="B13" s="59"/>
      <c r="C13" s="60" t="s">
        <v>181</v>
      </c>
      <c r="D13" s="58"/>
      <c r="E13" s="60" t="s">
        <v>25</v>
      </c>
      <c r="F13" s="58">
        <v>39.84</v>
      </c>
    </row>
    <row r="14" ht="20.7" customHeight="1" spans="2:6">
      <c r="B14" s="59"/>
      <c r="C14" s="60" t="s">
        <v>182</v>
      </c>
      <c r="D14" s="58"/>
      <c r="E14" s="60"/>
      <c r="F14" s="58"/>
    </row>
    <row r="15" ht="20.7" customHeight="1" spans="2:6">
      <c r="B15" s="59"/>
      <c r="C15" s="60" t="s">
        <v>183</v>
      </c>
      <c r="D15" s="58"/>
      <c r="E15" s="60"/>
      <c r="F15" s="58"/>
    </row>
    <row r="16" ht="20.7" customHeight="1" spans="2:6">
      <c r="B16" s="59"/>
      <c r="C16" s="60" t="s">
        <v>184</v>
      </c>
      <c r="D16" s="58"/>
      <c r="E16" s="60"/>
      <c r="F16" s="58"/>
    </row>
    <row r="17" ht="20.7" customHeight="1" spans="2:6">
      <c r="B17" s="59"/>
      <c r="C17" s="60" t="s">
        <v>185</v>
      </c>
      <c r="D17" s="58"/>
      <c r="E17" s="60"/>
      <c r="F17" s="58"/>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3"/>
  <sheetViews>
    <sheetView workbookViewId="0">
      <selection activeCell="D8" sqref="D8:E33"/>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
      <c r="B1" s="2" t="s">
        <v>186</v>
      </c>
    </row>
    <row r="2" ht="16.35" customHeight="1" spans="2:13">
      <c r="B2" s="3" t="s">
        <v>187</v>
      </c>
      <c r="C2" s="3"/>
      <c r="D2" s="3"/>
      <c r="E2" s="3"/>
      <c r="F2" s="3"/>
      <c r="G2" s="3"/>
      <c r="H2" s="3"/>
      <c r="I2" s="3"/>
      <c r="J2" s="3"/>
      <c r="K2" s="3"/>
      <c r="L2" s="3"/>
      <c r="M2" s="3"/>
    </row>
    <row r="3" ht="16.35" customHeight="1" spans="2:13">
      <c r="B3" s="3"/>
      <c r="C3" s="3"/>
      <c r="D3" s="3"/>
      <c r="E3" s="3"/>
      <c r="F3" s="3"/>
      <c r="G3" s="3"/>
      <c r="H3" s="3"/>
      <c r="I3" s="3"/>
      <c r="J3" s="3"/>
      <c r="K3" s="3"/>
      <c r="L3" s="3"/>
      <c r="M3" s="3"/>
    </row>
    <row r="4" ht="16.35" customHeight="1"/>
    <row r="5" ht="22.4" customHeight="1" spans="13:13">
      <c r="M5" s="24" t="s">
        <v>7</v>
      </c>
    </row>
    <row r="6" ht="36.2" customHeight="1" spans="2:13">
      <c r="B6" s="40" t="s">
        <v>188</v>
      </c>
      <c r="C6" s="40"/>
      <c r="D6" s="40" t="s">
        <v>40</v>
      </c>
      <c r="E6" s="41" t="s">
        <v>189</v>
      </c>
      <c r="F6" s="41" t="s">
        <v>190</v>
      </c>
      <c r="G6" s="41" t="s">
        <v>191</v>
      </c>
      <c r="H6" s="41" t="s">
        <v>192</v>
      </c>
      <c r="I6" s="41" t="s">
        <v>193</v>
      </c>
      <c r="J6" s="41" t="s">
        <v>194</v>
      </c>
      <c r="K6" s="41" t="s">
        <v>195</v>
      </c>
      <c r="L6" s="41" t="s">
        <v>196</v>
      </c>
      <c r="M6" s="41" t="s">
        <v>197</v>
      </c>
    </row>
    <row r="7" ht="30.15" customHeight="1" spans="2:13">
      <c r="B7" s="40" t="s">
        <v>109</v>
      </c>
      <c r="C7" s="40" t="s">
        <v>39</v>
      </c>
      <c r="D7" s="40"/>
      <c r="E7" s="41"/>
      <c r="F7" s="42"/>
      <c r="G7" s="42"/>
      <c r="H7" s="42"/>
      <c r="I7" s="42"/>
      <c r="J7" s="42"/>
      <c r="K7" s="42"/>
      <c r="L7" s="42"/>
      <c r="M7" s="42"/>
    </row>
    <row r="8" ht="20.7" customHeight="1" spans="2:13">
      <c r="B8" s="43" t="s">
        <v>12</v>
      </c>
      <c r="C8" s="43"/>
      <c r="D8" s="44">
        <f>D9+D12+D17+D21+D31</f>
        <v>9797.6</v>
      </c>
      <c r="E8" s="45">
        <f>E9+E12+E17+E21+E31</f>
        <v>9797.6</v>
      </c>
      <c r="F8" s="46"/>
      <c r="G8" s="46"/>
      <c r="H8" s="46"/>
      <c r="I8" s="46"/>
      <c r="J8" s="46"/>
      <c r="K8" s="46"/>
      <c r="L8" s="46"/>
      <c r="M8" s="46"/>
    </row>
    <row r="9" ht="20.7" customHeight="1" spans="2:13">
      <c r="B9" s="47" t="s">
        <v>43</v>
      </c>
      <c r="C9" s="48" t="s">
        <v>19</v>
      </c>
      <c r="D9" s="49">
        <v>2.76</v>
      </c>
      <c r="E9" s="50">
        <v>2.76</v>
      </c>
      <c r="F9" s="51"/>
      <c r="G9" s="51"/>
      <c r="H9" s="51"/>
      <c r="I9" s="51"/>
      <c r="J9" s="51"/>
      <c r="K9" s="51"/>
      <c r="L9" s="51"/>
      <c r="M9" s="51"/>
    </row>
    <row r="10" ht="18.1" customHeight="1" spans="2:13">
      <c r="B10" s="52" t="s">
        <v>198</v>
      </c>
      <c r="C10" s="53" t="s">
        <v>199</v>
      </c>
      <c r="D10" s="49">
        <v>2.76</v>
      </c>
      <c r="E10" s="50">
        <v>2.76</v>
      </c>
      <c r="F10" s="51"/>
      <c r="G10" s="51"/>
      <c r="H10" s="51"/>
      <c r="I10" s="51"/>
      <c r="J10" s="51"/>
      <c r="K10" s="51"/>
      <c r="L10" s="51"/>
      <c r="M10" s="51"/>
    </row>
    <row r="11" ht="19.8" customHeight="1" spans="2:13">
      <c r="B11" s="52" t="s">
        <v>200</v>
      </c>
      <c r="C11" s="53" t="s">
        <v>201</v>
      </c>
      <c r="D11" s="49">
        <v>2.76</v>
      </c>
      <c r="E11" s="50">
        <v>2.76</v>
      </c>
      <c r="F11" s="51"/>
      <c r="G11" s="51"/>
      <c r="H11" s="51"/>
      <c r="I11" s="51"/>
      <c r="J11" s="51"/>
      <c r="K11" s="51"/>
      <c r="L11" s="51"/>
      <c r="M11" s="51"/>
    </row>
    <row r="12" ht="20.7" customHeight="1" spans="2:13">
      <c r="B12" s="47" t="s">
        <v>48</v>
      </c>
      <c r="C12" s="48" t="s">
        <v>21</v>
      </c>
      <c r="D12" s="49">
        <v>116.11</v>
      </c>
      <c r="E12" s="50">
        <v>116.11</v>
      </c>
      <c r="F12" s="51"/>
      <c r="G12" s="51"/>
      <c r="H12" s="51"/>
      <c r="I12" s="51"/>
      <c r="J12" s="51"/>
      <c r="K12" s="51"/>
      <c r="L12" s="51"/>
      <c r="M12" s="51"/>
    </row>
    <row r="13" ht="18.1" customHeight="1" spans="2:13">
      <c r="B13" s="52" t="s">
        <v>202</v>
      </c>
      <c r="C13" s="53" t="s">
        <v>203</v>
      </c>
      <c r="D13" s="49">
        <v>116.11</v>
      </c>
      <c r="E13" s="50">
        <v>116.11</v>
      </c>
      <c r="F13" s="51"/>
      <c r="G13" s="51"/>
      <c r="H13" s="51"/>
      <c r="I13" s="51"/>
      <c r="J13" s="51"/>
      <c r="K13" s="51"/>
      <c r="L13" s="51"/>
      <c r="M13" s="51"/>
    </row>
    <row r="14" ht="19.8" customHeight="1" spans="2:13">
      <c r="B14" s="52" t="s">
        <v>204</v>
      </c>
      <c r="C14" s="53" t="s">
        <v>205</v>
      </c>
      <c r="D14" s="49">
        <v>50.6</v>
      </c>
      <c r="E14" s="50">
        <v>50.6</v>
      </c>
      <c r="F14" s="51"/>
      <c r="G14" s="51"/>
      <c r="H14" s="51"/>
      <c r="I14" s="51"/>
      <c r="J14" s="51"/>
      <c r="K14" s="51"/>
      <c r="L14" s="51"/>
      <c r="M14" s="51"/>
    </row>
    <row r="15" ht="19.8" customHeight="1" spans="2:13">
      <c r="B15" s="52" t="s">
        <v>206</v>
      </c>
      <c r="C15" s="53" t="s">
        <v>207</v>
      </c>
      <c r="D15" s="49">
        <v>21.81</v>
      </c>
      <c r="E15" s="50">
        <v>21.81</v>
      </c>
      <c r="F15" s="51"/>
      <c r="G15" s="51"/>
      <c r="H15" s="51"/>
      <c r="I15" s="51"/>
      <c r="J15" s="51"/>
      <c r="K15" s="51"/>
      <c r="L15" s="51"/>
      <c r="M15" s="51"/>
    </row>
    <row r="16" ht="19.8" customHeight="1" spans="2:13">
      <c r="B16" s="52" t="s">
        <v>208</v>
      </c>
      <c r="C16" s="53" t="s">
        <v>209</v>
      </c>
      <c r="D16" s="49">
        <v>43.7</v>
      </c>
      <c r="E16" s="50">
        <v>43.7</v>
      </c>
      <c r="F16" s="51"/>
      <c r="G16" s="51"/>
      <c r="H16" s="51"/>
      <c r="I16" s="51"/>
      <c r="J16" s="51"/>
      <c r="K16" s="51"/>
      <c r="L16" s="51"/>
      <c r="M16" s="51"/>
    </row>
    <row r="17" ht="20.7" customHeight="1" spans="2:13">
      <c r="B17" s="47" t="s">
        <v>60</v>
      </c>
      <c r="C17" s="48" t="s">
        <v>23</v>
      </c>
      <c r="D17" s="49">
        <v>31.36</v>
      </c>
      <c r="E17" s="50">
        <v>31.36</v>
      </c>
      <c r="F17" s="51"/>
      <c r="G17" s="51"/>
      <c r="H17" s="51"/>
      <c r="I17" s="51"/>
      <c r="J17" s="51"/>
      <c r="K17" s="51"/>
      <c r="L17" s="51"/>
      <c r="M17" s="51"/>
    </row>
    <row r="18" ht="18.1" customHeight="1" spans="2:13">
      <c r="B18" s="52" t="s">
        <v>210</v>
      </c>
      <c r="C18" s="53" t="s">
        <v>211</v>
      </c>
      <c r="D18" s="49">
        <v>31.36</v>
      </c>
      <c r="E18" s="50">
        <v>31.36</v>
      </c>
      <c r="F18" s="51"/>
      <c r="G18" s="51"/>
      <c r="H18" s="51"/>
      <c r="I18" s="51"/>
      <c r="J18" s="51"/>
      <c r="K18" s="51"/>
      <c r="L18" s="51"/>
      <c r="M18" s="51"/>
    </row>
    <row r="19" ht="19.8" customHeight="1" spans="2:13">
      <c r="B19" s="52" t="s">
        <v>212</v>
      </c>
      <c r="C19" s="53" t="s">
        <v>213</v>
      </c>
      <c r="D19" s="49">
        <v>13.08</v>
      </c>
      <c r="E19" s="50">
        <v>13.08</v>
      </c>
      <c r="F19" s="51"/>
      <c r="G19" s="51"/>
      <c r="H19" s="51"/>
      <c r="I19" s="51"/>
      <c r="J19" s="51"/>
      <c r="K19" s="51"/>
      <c r="L19" s="51"/>
      <c r="M19" s="51"/>
    </row>
    <row r="20" ht="19.8" customHeight="1" spans="2:13">
      <c r="B20" s="52" t="s">
        <v>214</v>
      </c>
      <c r="C20" s="53" t="s">
        <v>215</v>
      </c>
      <c r="D20" s="49">
        <v>18.28</v>
      </c>
      <c r="E20" s="50">
        <v>18.28</v>
      </c>
      <c r="F20" s="51"/>
      <c r="G20" s="51"/>
      <c r="H20" s="51"/>
      <c r="I20" s="51"/>
      <c r="J20" s="51"/>
      <c r="K20" s="51"/>
      <c r="L20" s="51"/>
      <c r="M20" s="51"/>
    </row>
    <row r="21" ht="20.7" customHeight="1" spans="2:13">
      <c r="B21" s="29" t="s">
        <v>72</v>
      </c>
      <c r="C21" s="30" t="s">
        <v>24</v>
      </c>
      <c r="D21" s="49">
        <v>9607.53</v>
      </c>
      <c r="E21" s="50">
        <v>9607.53</v>
      </c>
      <c r="F21" s="51"/>
      <c r="G21" s="51"/>
      <c r="H21" s="51"/>
      <c r="I21" s="51"/>
      <c r="J21" s="51"/>
      <c r="K21" s="51"/>
      <c r="L21" s="51"/>
      <c r="M21" s="51"/>
    </row>
    <row r="22" ht="18.1" customHeight="1" spans="2:13">
      <c r="B22" s="32" t="s">
        <v>73</v>
      </c>
      <c r="C22" s="33" t="s">
        <v>74</v>
      </c>
      <c r="D22" s="49">
        <v>4859.73</v>
      </c>
      <c r="E22" s="50">
        <v>4859.73</v>
      </c>
      <c r="F22" s="51"/>
      <c r="G22" s="51"/>
      <c r="H22" s="51"/>
      <c r="I22" s="51"/>
      <c r="J22" s="51"/>
      <c r="K22" s="51"/>
      <c r="L22" s="51"/>
      <c r="M22" s="51"/>
    </row>
    <row r="23" ht="19.8" customHeight="1" spans="2:13">
      <c r="B23" s="32" t="s">
        <v>75</v>
      </c>
      <c r="C23" s="33" t="s">
        <v>76</v>
      </c>
      <c r="D23" s="49">
        <v>228.6</v>
      </c>
      <c r="E23" s="50">
        <v>228.6</v>
      </c>
      <c r="F23" s="51"/>
      <c r="G23" s="51"/>
      <c r="H23" s="51"/>
      <c r="I23" s="51"/>
      <c r="J23" s="51"/>
      <c r="K23" s="51"/>
      <c r="L23" s="51"/>
      <c r="M23" s="51"/>
    </row>
    <row r="24" ht="19.8" customHeight="1" spans="2:13">
      <c r="B24" s="32" t="s">
        <v>77</v>
      </c>
      <c r="C24" s="33" t="s">
        <v>78</v>
      </c>
      <c r="D24" s="49">
        <v>3000</v>
      </c>
      <c r="E24" s="50">
        <v>3000</v>
      </c>
      <c r="F24" s="51"/>
      <c r="G24" s="51"/>
      <c r="H24" s="51"/>
      <c r="I24" s="51"/>
      <c r="J24" s="51"/>
      <c r="K24" s="51"/>
      <c r="L24" s="51"/>
      <c r="M24" s="51"/>
    </row>
    <row r="25" ht="19.8" customHeight="1" spans="2:13">
      <c r="B25" s="32" t="s">
        <v>79</v>
      </c>
      <c r="C25" s="33" t="s">
        <v>80</v>
      </c>
      <c r="D25" s="49">
        <v>1210.5</v>
      </c>
      <c r="E25" s="50">
        <v>1210.5</v>
      </c>
      <c r="F25" s="51"/>
      <c r="G25" s="51"/>
      <c r="H25" s="51"/>
      <c r="I25" s="51"/>
      <c r="J25" s="51"/>
      <c r="K25" s="51"/>
      <c r="L25" s="51"/>
      <c r="M25" s="51"/>
    </row>
    <row r="26" ht="18.1" customHeight="1" spans="2:13">
      <c r="B26" s="32" t="s">
        <v>83</v>
      </c>
      <c r="C26" s="33" t="s">
        <v>84</v>
      </c>
      <c r="D26" s="49">
        <v>420.63</v>
      </c>
      <c r="E26" s="50">
        <v>420.63</v>
      </c>
      <c r="F26" s="51"/>
      <c r="G26" s="51"/>
      <c r="H26" s="51"/>
      <c r="I26" s="51"/>
      <c r="J26" s="51"/>
      <c r="K26" s="51"/>
      <c r="L26" s="51"/>
      <c r="M26" s="51"/>
    </row>
    <row r="27" ht="19.8" customHeight="1" spans="2:13">
      <c r="B27" s="32" t="s">
        <v>91</v>
      </c>
      <c r="C27" s="33" t="s">
        <v>92</v>
      </c>
      <c r="D27" s="49">
        <v>4747.8</v>
      </c>
      <c r="E27" s="50">
        <v>4747.8</v>
      </c>
      <c r="F27" s="51"/>
      <c r="G27" s="51"/>
      <c r="H27" s="51"/>
      <c r="I27" s="51"/>
      <c r="J27" s="51"/>
      <c r="K27" s="51"/>
      <c r="L27" s="51"/>
      <c r="M27" s="51"/>
    </row>
    <row r="28" ht="20.7" customHeight="1" spans="2:13">
      <c r="B28" s="32" t="s">
        <v>93</v>
      </c>
      <c r="C28" s="33" t="s">
        <v>94</v>
      </c>
      <c r="D28" s="49">
        <v>4233</v>
      </c>
      <c r="E28" s="50">
        <v>4233</v>
      </c>
      <c r="F28" s="51"/>
      <c r="G28" s="51"/>
      <c r="H28" s="51"/>
      <c r="I28" s="51"/>
      <c r="J28" s="51"/>
      <c r="K28" s="51"/>
      <c r="L28" s="51"/>
      <c r="M28" s="51"/>
    </row>
    <row r="29" ht="18.1" customHeight="1" spans="2:13">
      <c r="B29" s="32" t="s">
        <v>95</v>
      </c>
      <c r="C29" s="33" t="s">
        <v>96</v>
      </c>
      <c r="D29" s="49">
        <v>489.8</v>
      </c>
      <c r="E29" s="50">
        <v>489.8</v>
      </c>
      <c r="F29" s="51"/>
      <c r="G29" s="51"/>
      <c r="H29" s="51"/>
      <c r="I29" s="51"/>
      <c r="J29" s="51"/>
      <c r="K29" s="51"/>
      <c r="L29" s="51"/>
      <c r="M29" s="51"/>
    </row>
    <row r="30" ht="19.8" customHeight="1" spans="2:13">
      <c r="B30" s="32" t="s">
        <v>97</v>
      </c>
      <c r="C30" s="33" t="s">
        <v>98</v>
      </c>
      <c r="D30" s="49">
        <v>25</v>
      </c>
      <c r="E30" s="50">
        <v>25</v>
      </c>
      <c r="F30" s="51"/>
      <c r="G30" s="51"/>
      <c r="H30" s="51"/>
      <c r="I30" s="51"/>
      <c r="J30" s="51"/>
      <c r="K30" s="51"/>
      <c r="L30" s="51"/>
      <c r="M30" s="51"/>
    </row>
    <row r="31" spans="2:13">
      <c r="B31" s="29" t="s">
        <v>99</v>
      </c>
      <c r="C31" s="30" t="s">
        <v>25</v>
      </c>
      <c r="D31" s="49">
        <v>39.84</v>
      </c>
      <c r="E31" s="50">
        <v>39.84</v>
      </c>
      <c r="F31" s="54"/>
      <c r="G31" s="54"/>
      <c r="H31" s="54"/>
      <c r="I31" s="54"/>
      <c r="J31" s="54"/>
      <c r="K31" s="54"/>
      <c r="L31" s="54"/>
      <c r="M31" s="54"/>
    </row>
    <row r="32" spans="2:13">
      <c r="B32" s="32" t="s">
        <v>100</v>
      </c>
      <c r="C32" s="33" t="s">
        <v>101</v>
      </c>
      <c r="D32" s="49">
        <v>39.84</v>
      </c>
      <c r="E32" s="50">
        <v>39.84</v>
      </c>
      <c r="F32" s="54"/>
      <c r="G32" s="54"/>
      <c r="H32" s="54"/>
      <c r="I32" s="54"/>
      <c r="J32" s="54"/>
      <c r="K32" s="54"/>
      <c r="L32" s="54"/>
      <c r="M32" s="54"/>
    </row>
    <row r="33" spans="2:13">
      <c r="B33" s="32" t="s">
        <v>102</v>
      </c>
      <c r="C33" s="33" t="s">
        <v>103</v>
      </c>
      <c r="D33" s="49">
        <v>39.84</v>
      </c>
      <c r="E33" s="50">
        <v>39.84</v>
      </c>
      <c r="F33" s="54"/>
      <c r="G33" s="54"/>
      <c r="H33" s="54"/>
      <c r="I33" s="54"/>
      <c r="J33" s="54"/>
      <c r="K33" s="54"/>
      <c r="L33" s="54"/>
      <c r="M33" s="54"/>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scale="6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F24" sqref="F24"/>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
      <c r="B1" s="2" t="s">
        <v>216</v>
      </c>
    </row>
    <row r="2" ht="16.35" customHeight="1" spans="2:6">
      <c r="B2" s="3" t="s">
        <v>217</v>
      </c>
      <c r="C2" s="3"/>
      <c r="D2" s="3"/>
      <c r="E2" s="3"/>
      <c r="F2" s="3"/>
    </row>
    <row r="3" ht="16.35" customHeight="1" spans="2:6">
      <c r="B3" s="3"/>
      <c r="C3" s="3"/>
      <c r="D3" s="3"/>
      <c r="E3" s="3"/>
      <c r="F3" s="3"/>
    </row>
    <row r="4" ht="16.35" customHeight="1" spans="2:6">
      <c r="B4" s="25"/>
      <c r="C4" s="25"/>
      <c r="D4" s="25"/>
      <c r="E4" s="25"/>
      <c r="F4" s="25"/>
    </row>
    <row r="5" ht="18.95" customHeight="1" spans="2:6">
      <c r="B5" s="25"/>
      <c r="C5" s="25"/>
      <c r="D5" s="25"/>
      <c r="E5" s="25"/>
      <c r="F5" s="26" t="s">
        <v>7</v>
      </c>
    </row>
    <row r="6" ht="31.9" customHeight="1" spans="2:6">
      <c r="B6" s="27" t="s">
        <v>109</v>
      </c>
      <c r="C6" s="27" t="s">
        <v>39</v>
      </c>
      <c r="D6" s="27" t="s">
        <v>40</v>
      </c>
      <c r="E6" s="27" t="s">
        <v>218</v>
      </c>
      <c r="F6" s="27" t="s">
        <v>219</v>
      </c>
    </row>
    <row r="7" ht="23.25" customHeight="1" spans="2:6">
      <c r="B7" s="7" t="s">
        <v>12</v>
      </c>
      <c r="C7" s="7"/>
      <c r="D7" s="28">
        <f>D8+D11+D16+D20+D30</f>
        <v>9797.6</v>
      </c>
      <c r="E7" s="28">
        <f>E8+E11+E16+E20+E30</f>
        <v>834.3</v>
      </c>
      <c r="F7" s="28">
        <f>F8+F11+F16+F20+F30</f>
        <v>8963.3</v>
      </c>
    </row>
    <row r="8" ht="21.55" customHeight="1" spans="2:6">
      <c r="B8" s="29" t="s">
        <v>43</v>
      </c>
      <c r="C8" s="30" t="s">
        <v>19</v>
      </c>
      <c r="D8" s="31">
        <v>2.76</v>
      </c>
      <c r="E8" s="31">
        <v>2.76</v>
      </c>
      <c r="F8" s="31"/>
    </row>
    <row r="9" ht="20.7" customHeight="1" spans="2:6">
      <c r="B9" s="32" t="s">
        <v>44</v>
      </c>
      <c r="C9" s="33" t="s">
        <v>45</v>
      </c>
      <c r="D9" s="31">
        <v>2.76</v>
      </c>
      <c r="E9" s="31">
        <v>2.76</v>
      </c>
      <c r="F9" s="31"/>
    </row>
    <row r="10" ht="20.7" customHeight="1" spans="2:6">
      <c r="B10" s="32" t="s">
        <v>46</v>
      </c>
      <c r="C10" s="33" t="s">
        <v>47</v>
      </c>
      <c r="D10" s="31">
        <v>2.76</v>
      </c>
      <c r="E10" s="31">
        <v>2.76</v>
      </c>
      <c r="F10" s="31"/>
    </row>
    <row r="11" ht="21.55" customHeight="1" spans="2:6">
      <c r="B11" s="29" t="s">
        <v>48</v>
      </c>
      <c r="C11" s="30" t="s">
        <v>21</v>
      </c>
      <c r="D11" s="31">
        <v>116.11</v>
      </c>
      <c r="E11" s="31">
        <v>116.11</v>
      </c>
      <c r="F11" s="31"/>
    </row>
    <row r="12" ht="20.7" customHeight="1" spans="2:6">
      <c r="B12" s="32" t="s">
        <v>49</v>
      </c>
      <c r="C12" s="33" t="s">
        <v>50</v>
      </c>
      <c r="D12" s="31">
        <v>116.11</v>
      </c>
      <c r="E12" s="31">
        <v>116.11</v>
      </c>
      <c r="F12" s="31"/>
    </row>
    <row r="13" ht="20.7" customHeight="1" spans="2:6">
      <c r="B13" s="32" t="s">
        <v>51</v>
      </c>
      <c r="C13" s="33" t="s">
        <v>52</v>
      </c>
      <c r="D13" s="31">
        <v>50.6</v>
      </c>
      <c r="E13" s="31">
        <v>50.6</v>
      </c>
      <c r="F13" s="31"/>
    </row>
    <row r="14" ht="20.7" customHeight="1" spans="2:6">
      <c r="B14" s="32" t="s">
        <v>53</v>
      </c>
      <c r="C14" s="33" t="s">
        <v>54</v>
      </c>
      <c r="D14" s="31">
        <v>21.81</v>
      </c>
      <c r="E14" s="31">
        <v>21.81</v>
      </c>
      <c r="F14" s="31"/>
    </row>
    <row r="15" ht="20.7" customHeight="1" spans="2:6">
      <c r="B15" s="32" t="s">
        <v>55</v>
      </c>
      <c r="C15" s="33" t="s">
        <v>56</v>
      </c>
      <c r="D15" s="31">
        <v>43.7</v>
      </c>
      <c r="E15" s="31">
        <v>43.7</v>
      </c>
      <c r="F15" s="31"/>
    </row>
    <row r="16" ht="21.55" customHeight="1" spans="2:6">
      <c r="B16" s="29" t="s">
        <v>60</v>
      </c>
      <c r="C16" s="30" t="s">
        <v>23</v>
      </c>
      <c r="D16" s="31">
        <v>31.36</v>
      </c>
      <c r="E16" s="31">
        <v>31.36</v>
      </c>
      <c r="F16" s="31"/>
    </row>
    <row r="17" ht="20.7" customHeight="1" spans="2:6">
      <c r="B17" s="32" t="s">
        <v>61</v>
      </c>
      <c r="C17" s="33" t="s">
        <v>62</v>
      </c>
      <c r="D17" s="31">
        <v>31.36</v>
      </c>
      <c r="E17" s="31">
        <v>31.36</v>
      </c>
      <c r="F17" s="31"/>
    </row>
    <row r="18" ht="20.7" customHeight="1" spans="2:6">
      <c r="B18" s="32" t="s">
        <v>63</v>
      </c>
      <c r="C18" s="33" t="s">
        <v>64</v>
      </c>
      <c r="D18" s="31">
        <v>13.08</v>
      </c>
      <c r="E18" s="31">
        <v>13.08</v>
      </c>
      <c r="F18" s="31"/>
    </row>
    <row r="19" ht="20.7" customHeight="1" spans="2:6">
      <c r="B19" s="32" t="s">
        <v>65</v>
      </c>
      <c r="C19" s="33" t="s">
        <v>66</v>
      </c>
      <c r="D19" s="31">
        <v>18.28</v>
      </c>
      <c r="E19" s="31">
        <v>18.28</v>
      </c>
      <c r="F19" s="31"/>
    </row>
    <row r="20" ht="21.55" customHeight="1" spans="2:6">
      <c r="B20" s="29" t="s">
        <v>72</v>
      </c>
      <c r="C20" s="30" t="s">
        <v>24</v>
      </c>
      <c r="D20" s="31">
        <v>9607.53</v>
      </c>
      <c r="E20" s="31">
        <v>644.23</v>
      </c>
      <c r="F20" s="31">
        <v>8963.3</v>
      </c>
    </row>
    <row r="21" ht="20.7" customHeight="1" spans="2:6">
      <c r="B21" s="32" t="s">
        <v>73</v>
      </c>
      <c r="C21" s="33" t="s">
        <v>74</v>
      </c>
      <c r="D21" s="31">
        <v>4859.73</v>
      </c>
      <c r="E21" s="31">
        <v>644.23</v>
      </c>
      <c r="F21" s="31">
        <v>4215.5</v>
      </c>
    </row>
    <row r="22" ht="20.7" customHeight="1" spans="2:6">
      <c r="B22" s="32" t="s">
        <v>75</v>
      </c>
      <c r="C22" s="33" t="s">
        <v>76</v>
      </c>
      <c r="D22" s="31">
        <v>228.6</v>
      </c>
      <c r="E22" s="31">
        <v>228.6</v>
      </c>
      <c r="F22" s="31"/>
    </row>
    <row r="23" ht="20.7" customHeight="1" spans="2:6">
      <c r="B23" s="32" t="s">
        <v>77</v>
      </c>
      <c r="C23" s="33" t="s">
        <v>78</v>
      </c>
      <c r="D23" s="31">
        <v>3000</v>
      </c>
      <c r="E23" s="31"/>
      <c r="F23" s="31">
        <v>3000</v>
      </c>
    </row>
    <row r="24" ht="20.7" customHeight="1" spans="2:6">
      <c r="B24" s="32" t="s">
        <v>79</v>
      </c>
      <c r="C24" s="33" t="s">
        <v>80</v>
      </c>
      <c r="D24" s="31">
        <v>1210.5</v>
      </c>
      <c r="E24" s="31"/>
      <c r="F24" s="31">
        <v>1210.5</v>
      </c>
    </row>
    <row r="25" ht="20.7" customHeight="1" spans="2:6">
      <c r="B25" s="32" t="s">
        <v>83</v>
      </c>
      <c r="C25" s="33" t="s">
        <v>84</v>
      </c>
      <c r="D25" s="31">
        <v>420.63</v>
      </c>
      <c r="E25" s="31">
        <v>415.63</v>
      </c>
      <c r="F25" s="31">
        <v>5</v>
      </c>
    </row>
    <row r="26" ht="20.7" customHeight="1" spans="2:6">
      <c r="B26" s="32" t="s">
        <v>91</v>
      </c>
      <c r="C26" s="33" t="s">
        <v>92</v>
      </c>
      <c r="D26" s="31">
        <v>4747.8</v>
      </c>
      <c r="E26" s="31"/>
      <c r="F26" s="31">
        <v>4747.8</v>
      </c>
    </row>
    <row r="27" ht="21.55" customHeight="1" spans="2:6">
      <c r="B27" s="32" t="s">
        <v>93</v>
      </c>
      <c r="C27" s="33" t="s">
        <v>94</v>
      </c>
      <c r="D27" s="31">
        <v>4233</v>
      </c>
      <c r="E27" s="31"/>
      <c r="F27" s="31">
        <v>4233</v>
      </c>
    </row>
    <row r="28" ht="20.7" customHeight="1" spans="2:6">
      <c r="B28" s="32" t="s">
        <v>95</v>
      </c>
      <c r="C28" s="33" t="s">
        <v>96</v>
      </c>
      <c r="D28" s="31">
        <v>489.8</v>
      </c>
      <c r="E28" s="31"/>
      <c r="F28" s="31">
        <v>489.8</v>
      </c>
    </row>
    <row r="29" ht="20.7" customHeight="1" spans="2:6">
      <c r="B29" s="34" t="s">
        <v>97</v>
      </c>
      <c r="C29" s="10" t="s">
        <v>98</v>
      </c>
      <c r="D29" s="35">
        <v>25</v>
      </c>
      <c r="E29" s="35"/>
      <c r="F29" s="35">
        <v>25</v>
      </c>
    </row>
    <row r="30" ht="15.75" spans="2:6">
      <c r="B30" s="36" t="s">
        <v>99</v>
      </c>
      <c r="C30" s="37" t="s">
        <v>25</v>
      </c>
      <c r="D30" s="31">
        <v>39.84</v>
      </c>
      <c r="E30" s="31">
        <v>39.84</v>
      </c>
      <c r="F30" s="31"/>
    </row>
    <row r="31" ht="15.75" spans="2:6">
      <c r="B31" s="38" t="s">
        <v>100</v>
      </c>
      <c r="C31" s="39" t="s">
        <v>101</v>
      </c>
      <c r="D31" s="31">
        <v>39.84</v>
      </c>
      <c r="E31" s="31">
        <v>39.84</v>
      </c>
      <c r="F31" s="31"/>
    </row>
    <row r="32" ht="15.75" spans="2:6">
      <c r="B32" s="38" t="s">
        <v>102</v>
      </c>
      <c r="C32" s="39" t="s">
        <v>103</v>
      </c>
      <c r="D32" s="31">
        <v>39.84</v>
      </c>
      <c r="E32" s="31">
        <v>39.84</v>
      </c>
      <c r="F32" s="31"/>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表一</vt:lpstr>
      <vt:lpstr>表二</vt:lpstr>
      <vt:lpstr>表三</vt:lpstr>
      <vt:lpstr>表四</vt:lpstr>
      <vt:lpstr>表五</vt:lpstr>
      <vt:lpstr>表六</vt:lpstr>
      <vt:lpstr>表七</vt:lpstr>
      <vt:lpstr>表八</vt:lpstr>
      <vt:lpstr>表九</vt:lpstr>
      <vt:lpstr>表十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leovov</cp:lastModifiedBy>
  <dcterms:created xsi:type="dcterms:W3CDTF">2023-03-14T08:46:00Z</dcterms:created>
  <dcterms:modified xsi:type="dcterms:W3CDTF">2023-03-15T06:14:49Z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