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12195" tabRatio="912" firstSheet="6" activeTab="11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<sst xmlns="http://schemas.openxmlformats.org/spreadsheetml/2006/main" count="651" uniqueCount="390">
  <si>
    <t>表一：</t>
  </si>
  <si>
    <r>
      <t>城口县</t>
    </r>
    <r>
      <rPr>
        <b/>
        <u val="single"/>
        <sz val="20"/>
        <rFont val="方正黑体_GBK"/>
        <family val="4"/>
      </rPr>
      <t xml:space="preserve"> </t>
    </r>
    <r>
      <rPr>
        <b/>
        <sz val="20"/>
        <rFont val="方正黑体_GBK"/>
        <family val="4"/>
      </rPr>
      <t>民政局2022年财政拨款收入支出总表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</si>
  <si>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</si>
  <si>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</si>
  <si>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</si>
  <si>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</si>
  <si>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</si>
  <si>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</si>
  <si>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</si>
  <si>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</si>
  <si>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</si>
  <si>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</si>
  <si>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</si>
  <si>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</si>
  <si>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</si>
  <si>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</si>
  <si>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</si>
  <si>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</si>
  <si>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</si>
  <si>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</si>
  <si>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</si>
  <si>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</si>
  <si>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</si>
  <si>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</si>
  <si>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</si>
  <si>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</si>
  <si>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</si>
  <si>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</si>
  <si>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</si>
  <si>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</si>
  <si>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</si>
  <si>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</si>
  <si>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</si>
  <si>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</si>
  <si>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</si>
  <si>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</si>
  <si>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</si>
  <si>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</si>
  <si>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</si>
  <si>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</si>
  <si>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</si>
  <si>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</si>
  <si>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</si>
  <si>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</si>
  <si>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</si>
  <si>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</si>
  <si>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</si>
  <si>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</si>
  <si>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　民政局　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</si>
  <si>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</si>
  <si>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</si>
  <si>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</si>
  <si>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</si>
  <si>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</si>
  <si>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</si>
  <si>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201-一般公共服务支出</t>
  </si>
  <si>
    <t>2013699</t>
  </si>
  <si>
    <t>2013699-其他共产党事务支出</t>
  </si>
  <si>
    <t>208</t>
  </si>
  <si>
    <t>208-社会保障和就业支出</t>
  </si>
  <si>
    <t>20802</t>
  </si>
  <si>
    <t>20802-民政管理事务</t>
  </si>
  <si>
    <t>2080201</t>
  </si>
  <si>
    <t>2080201-行政运行</t>
  </si>
  <si>
    <t>2080299</t>
  </si>
  <si>
    <t>2080299-其他民政管理事务支出</t>
  </si>
  <si>
    <t>20805</t>
  </si>
  <si>
    <t>20805-行政事业单位养老支出</t>
  </si>
  <si>
    <t>2080505</t>
  </si>
  <si>
    <t>2080505-机关事业单位基本养老保险缴费支出</t>
  </si>
  <si>
    <t>2080506</t>
  </si>
  <si>
    <t>2080506-机关事业单位职业年金缴费支出</t>
  </si>
  <si>
    <t>20810</t>
  </si>
  <si>
    <t>20810-社会福利</t>
  </si>
  <si>
    <t>2081001</t>
  </si>
  <si>
    <t>2081001-儿童福利</t>
  </si>
  <si>
    <t>2081002</t>
  </si>
  <si>
    <t>2081002-老年福利</t>
  </si>
  <si>
    <t>2081006-养老服务</t>
  </si>
  <si>
    <t>20811</t>
  </si>
  <si>
    <t>20811-残疾人事业</t>
  </si>
  <si>
    <t>2081107</t>
  </si>
  <si>
    <t>2081107-残疾人生活和护理补贴</t>
  </si>
  <si>
    <t>20819</t>
  </si>
  <si>
    <t>20819-最低生活保障</t>
  </si>
  <si>
    <t>2081901</t>
  </si>
  <si>
    <t>2081901-城市最低生活保障金支出</t>
  </si>
  <si>
    <t>2081902</t>
  </si>
  <si>
    <t>2081902-农村最低生活保障金支出</t>
  </si>
  <si>
    <t>20821</t>
  </si>
  <si>
    <t>20821-特困人员救助供养</t>
  </si>
  <si>
    <t>2082102</t>
  </si>
  <si>
    <t>2082102-农村特困人员救助供养支出</t>
  </si>
  <si>
    <t>20825</t>
  </si>
  <si>
    <t>20825-其他生活救助</t>
  </si>
  <si>
    <t>2082501</t>
  </si>
  <si>
    <t>2082501-其他城市生活救助</t>
  </si>
  <si>
    <t>2082502</t>
  </si>
  <si>
    <t>2082502-其他农村生活救助</t>
  </si>
  <si>
    <t>210</t>
  </si>
  <si>
    <t>210-卫生健康支出</t>
  </si>
  <si>
    <t>21011</t>
  </si>
  <si>
    <t>21011-行政事业单位医疗</t>
  </si>
  <si>
    <t>2101101</t>
  </si>
  <si>
    <t>2101101-行政单位医疗</t>
  </si>
  <si>
    <t>2101102</t>
  </si>
  <si>
    <t>2101102-事业单位医疗</t>
  </si>
  <si>
    <t>2101199</t>
  </si>
  <si>
    <t>2101199-其他行政事业单位医疗支出</t>
  </si>
  <si>
    <t>221</t>
  </si>
  <si>
    <t>221-住房保障支出</t>
  </si>
  <si>
    <t>22102</t>
  </si>
  <si>
    <t>22102-住房改革支出</t>
  </si>
  <si>
    <t>2210201</t>
  </si>
  <si>
    <t>2210201-住房公积金</t>
  </si>
  <si>
    <t>229</t>
  </si>
  <si>
    <t>229-其他支出</t>
  </si>
  <si>
    <t>22960</t>
  </si>
  <si>
    <t>22960-彩票公益金安排的支出</t>
  </si>
  <si>
    <t>2296002</t>
  </si>
  <si>
    <t>2296002-用于社会福利的彩票公益金支出</t>
  </si>
  <si>
    <t>2296099</t>
  </si>
  <si>
    <t>2296099-用于其他社会公益事业的彩票公益金支出</t>
  </si>
  <si>
    <t>表三：</t>
  </si>
  <si>
    <r>
      <t>城口县</t>
    </r>
    <r>
      <rPr>
        <b/>
        <sz val="18"/>
        <rFont val="方正黑体_GBK"/>
        <family val="4"/>
      </rPr>
      <t>民政局2022年一般公共预算财政拨款基本支出预算表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</si>
  <si>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</si>
  <si>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</si>
  <si>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</si>
  <si>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</si>
  <si>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</si>
  <si>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</si>
  <si>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合    计</t>
  </si>
  <si>
    <t>工资福利支出</t>
  </si>
  <si>
    <t>30101</t>
  </si>
  <si>
    <t> 基本工资</t>
  </si>
  <si>
    <t>30102</t>
  </si>
  <si>
    <t> 津贴补贴</t>
  </si>
  <si>
    <t>30103</t>
  </si>
  <si>
    <t> 奖金</t>
  </si>
  <si>
    <t>30107</t>
  </si>
  <si>
    <t> 绩效工资</t>
  </si>
  <si>
    <t>30108</t>
  </si>
  <si>
    <t> 机关事业单位基本养老保险缴费</t>
  </si>
  <si>
    <t>30109</t>
  </si>
  <si>
    <t> 职业年金缴费</t>
  </si>
  <si>
    <t>30110</t>
  </si>
  <si>
    <t> 职工基本医疗保险缴费</t>
  </si>
  <si>
    <t>30112</t>
  </si>
  <si>
    <t> 其他社会保障缴费</t>
  </si>
  <si>
    <t>30113</t>
  </si>
  <si>
    <t> 住房公积金</t>
  </si>
  <si>
    <t>30199</t>
  </si>
  <si>
    <t> 其他工资福利支出</t>
  </si>
  <si>
    <t>商品和服务支出</t>
  </si>
  <si>
    <t>30201</t>
  </si>
  <si>
    <t> 办公费</t>
  </si>
  <si>
    <t>30205</t>
  </si>
  <si>
    <t> 水费</t>
  </si>
  <si>
    <t>30206</t>
  </si>
  <si>
    <t> 电费</t>
  </si>
  <si>
    <t>30207</t>
  </si>
  <si>
    <t> 邮电费</t>
  </si>
  <si>
    <t>30211</t>
  </si>
  <si>
    <t> 差旅费</t>
  </si>
  <si>
    <t>30215</t>
  </si>
  <si>
    <t> 会议费</t>
  </si>
  <si>
    <t>30216</t>
  </si>
  <si>
    <t> 培训费</t>
  </si>
  <si>
    <t>30217</t>
  </si>
  <si>
    <t> 公务接待费</t>
  </si>
  <si>
    <t>30226</t>
  </si>
  <si>
    <t> 劳务费</t>
  </si>
  <si>
    <t>30228</t>
  </si>
  <si>
    <t> 工会经费</t>
  </si>
  <si>
    <t>30229</t>
  </si>
  <si>
    <t> 福利费</t>
  </si>
  <si>
    <t>30231</t>
  </si>
  <si>
    <t> 公务用车运行维护费</t>
  </si>
  <si>
    <t>30239</t>
  </si>
  <si>
    <t> 其他交通费用</t>
  </si>
  <si>
    <t>30299</t>
  </si>
  <si>
    <t> 其他商品和服务支出</t>
  </si>
  <si>
    <t>对个人和家庭的补助</t>
  </si>
  <si>
    <t>30305</t>
  </si>
  <si>
    <t> 生活补助</t>
  </si>
  <si>
    <t>30399</t>
  </si>
  <si>
    <t> 其他对个人和家庭的补助</t>
  </si>
  <si>
    <t>表四：</t>
  </si>
  <si>
    <t>城口县民政局2022年一般公共预算“三公”经费支出表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</si>
  <si>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</si>
  <si>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</si>
  <si>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</si>
  <si>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</si>
  <si>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</si>
  <si>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</si>
  <si>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城口县民政局2022年政府性基金预算支出表</t>
  </si>
  <si>
    <t>2022年政府性基金预算财政拨款支出</t>
  </si>
  <si>
    <t>其他支出</t>
  </si>
  <si>
    <t> 彩票公益金安排的支出</t>
  </si>
  <si>
    <t>  用于社会福利的彩票公益金支出</t>
  </si>
  <si>
    <t>备注：本单位无政府性基金收支，故此表无数据。</t>
  </si>
  <si>
    <t>表六：</t>
  </si>
  <si>
    <t>城口县民政局2022部门收支总表</t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</si>
  <si>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</si>
  <si>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</si>
  <si>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</si>
  <si>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</si>
  <si>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</si>
  <si>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</si>
  <si>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</si>
  <si>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</si>
  <si>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</si>
  <si>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</si>
  <si>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</si>
  <si>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</si>
  <si>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</si>
  <si>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</si>
  <si>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</si>
  <si>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</si>
  <si>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</si>
  <si>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</si>
  <si>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</si>
  <si>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</si>
  <si>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</si>
  <si>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</si>
  <si>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</si>
  <si>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</si>
  <si>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</si>
  <si>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</si>
  <si>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</si>
  <si>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</si>
  <si>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</si>
  <si>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</si>
  <si>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</si>
  <si>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</si>
  <si>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</si>
  <si>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</si>
  <si>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</si>
  <si>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</si>
  <si>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</si>
  <si>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</si>
  <si>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</si>
  <si>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</si>
  <si>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</si>
  <si>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</si>
  <si>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</si>
  <si>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</si>
  <si>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>城口县民政局2022年收入总表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</si>
  <si>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</si>
  <si>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</si>
  <si>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</si>
  <si>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</si>
  <si>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</si>
  <si>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</si>
  <si>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</si>
  <si>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</si>
  <si>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</si>
  <si>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</si>
  <si>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</si>
  <si>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</si>
  <si>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</si>
  <si>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</si>
  <si>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抚恤</t>
  </si>
  <si>
    <t>伤残抚恤</t>
  </si>
  <si>
    <t>义务兵优待</t>
  </si>
  <si>
    <t>其他优抚支出</t>
  </si>
  <si>
    <t>退役安置</t>
  </si>
  <si>
    <t>退役士兵安置</t>
  </si>
  <si>
    <t>退役士兵管理教育</t>
  </si>
  <si>
    <t>其他退役安置支出</t>
  </si>
  <si>
    <t>城乡社区支出</t>
  </si>
  <si>
    <t>其他城乡社区支出</t>
  </si>
  <si>
    <t>灾害防治及应急管理支出</t>
  </si>
  <si>
    <t>自然灾害救灾补助</t>
  </si>
  <si>
    <t>表八：</t>
  </si>
  <si>
    <t>城口县民政局2022年部门支出总表</t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</si>
  <si>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</si>
  <si>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</si>
  <si>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</si>
  <si>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</si>
  <si>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</si>
  <si>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</si>
  <si>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城口县民政局政府采购预算明细表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</si>
  <si>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</si>
  <si>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</si>
  <si>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</si>
  <si>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</si>
  <si>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</si>
  <si>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</si>
  <si>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</si>
  <si>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</si>
  <si>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</si>
  <si>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表十：</t>
  </si>
  <si>
    <t>2022年部门（单位）预算整体绩效目标表</t>
  </si>
  <si>
    <t>部门（单位）名称</t>
  </si>
  <si>
    <t>城口县民政局</t>
  </si>
  <si>
    <t>支出预算总量</t>
  </si>
  <si>
    <t>其中：部门预算支出</t>
  </si>
  <si>
    <t>当年整体绩效目标</t>
  </si>
  <si>
    <t>在县政府和市民政局的正确领导下，落实各级政府决策部署，用好民政各项职能职责，尽全力做到“民政为民、民政爱民”，用好用活各项民政惠民资金，加强城乡低保、低收入认定、特困供养、养老事务、基层政权建设、婚姻登记、社团组织及民办非企业单位管理、福彩慈善事业、社区居委会建设等工作。</t>
  </si>
  <si>
    <t>绩效指标</t>
  </si>
  <si>
    <t>指标名称</t>
  </si>
  <si>
    <t>指标权重</t>
  </si>
  <si>
    <t>计量单位</t>
  </si>
  <si>
    <t>指标性质</t>
  </si>
  <si>
    <t>指标值</t>
  </si>
  <si>
    <t>预算执行率</t>
  </si>
  <si>
    <t>%</t>
  </si>
  <si>
    <t>预算执行程度</t>
  </si>
  <si>
    <t>＞95%</t>
  </si>
  <si>
    <t>资金使用合规性</t>
  </si>
  <si>
    <t>资金使用是否合规</t>
  </si>
  <si>
    <t>合规</t>
  </si>
  <si>
    <t>三公经费控制情况</t>
  </si>
  <si>
    <t>三公经费在上年基础上下降5%</t>
  </si>
  <si>
    <t>范围内</t>
  </si>
  <si>
    <t>预决算信息公开情况</t>
  </si>
  <si>
    <t>预决算公开是否及时准确</t>
  </si>
  <si>
    <t>及时</t>
  </si>
  <si>
    <t>社会救助</t>
  </si>
  <si>
    <t>是否做到应保尽保</t>
  </si>
  <si>
    <t>全面兜底保障，达到98%</t>
  </si>
  <si>
    <t>养老服务体系建设</t>
  </si>
  <si>
    <t>健全养老保障体系</t>
  </si>
  <si>
    <t>是否健全，是否有新建</t>
  </si>
  <si>
    <t>社会组织</t>
  </si>
  <si>
    <t>社会组织登记和监督是否健全到位</t>
  </si>
  <si>
    <t>达到95%以上</t>
  </si>
  <si>
    <t>社区治理</t>
  </si>
  <si>
    <t>社区治理是否健全</t>
  </si>
  <si>
    <t>达到90%以上</t>
  </si>
  <si>
    <t>区划地名</t>
  </si>
  <si>
    <t>区划地名是否规范</t>
  </si>
  <si>
    <t>表十一：</t>
  </si>
  <si>
    <t>城口县2022年项目绩效目标表</t>
  </si>
  <si>
    <t>项目单位</t>
  </si>
  <si>
    <t>项目名称</t>
  </si>
  <si>
    <t>民政领域2022年民政项目支出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</si>
  <si>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</si>
  <si>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</si>
  <si>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</si>
  <si>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</si>
  <si>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</si>
  <si>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</si>
  <si>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</si>
  <si>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做好2022年全县困难群众基本生活保障</t>
  </si>
  <si>
    <t>设立依据</t>
  </si>
  <si>
    <t>保障基本民生，促进民政事业发展</t>
  </si>
  <si>
    <t>年度绩效目标</t>
  </si>
  <si>
    <t>保障基本兜底线，发挥好民政各项职能职责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</si>
  <si>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</si>
  <si>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</si>
  <si>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</si>
  <si>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</si>
  <si>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</si>
  <si>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</si>
  <si>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</si>
  <si>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全县离任村干部数量</t>
  </si>
  <si>
    <t>人</t>
  </si>
  <si>
    <t>养老机构改扩建</t>
  </si>
  <si>
    <t>个</t>
  </si>
  <si>
    <t>做好全县民政干部培训</t>
  </si>
  <si>
    <t>场次</t>
  </si>
  <si>
    <t>质量指标</t>
  </si>
  <si>
    <t>培训人员合格率</t>
  </si>
  <si>
    <t>低保对象参保率</t>
  </si>
  <si>
    <t>应保尽保</t>
  </si>
  <si>
    <t>婚姻登记、流浪乞讨求助、社会组织年检</t>
  </si>
  <si>
    <t>养老机构改扩建达标率</t>
  </si>
  <si>
    <t>时效指标</t>
  </si>
  <si>
    <t>补助资金拨付及时率</t>
  </si>
  <si>
    <t>建设项目完工及时性</t>
  </si>
  <si>
    <t>成本指标</t>
  </si>
  <si>
    <t>是否超预算</t>
  </si>
  <si>
    <t>未超预算</t>
  </si>
  <si>
    <t>效益指标</t>
  </si>
  <si>
    <t>经济效益
指标</t>
  </si>
  <si>
    <t>社会效益
指标</t>
  </si>
  <si>
    <t>民生保障</t>
  </si>
  <si>
    <t>基层治理</t>
  </si>
  <si>
    <t>稳步提升</t>
  </si>
  <si>
    <t>社会组织管理</t>
  </si>
  <si>
    <t>健康发展</t>
  </si>
  <si>
    <t>生态效益
指标</t>
  </si>
  <si>
    <t>可持续影响指标</t>
  </si>
  <si>
    <t>民政工作信息公开</t>
  </si>
  <si>
    <t>自觉公开</t>
  </si>
  <si>
    <t>满意度
指标</t>
  </si>
  <si>
    <t>群众满意度</t>
  </si>
  <si>
    <t>满意度达到90％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</si>
</sst>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  <numFmt numFmtId="182" formatCode="0.00_);[Red]\(0.00\)"/>
  </numFmts>
  <fonts count="70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4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等线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0"/>
    </font>
    <font>
      <sz val="14"/>
      <name val="黑体"/>
      <family val="0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u val="single"/>
      <sz val="18"/>
      <name val="方正黑体_GBK"/>
      <family val="4"/>
    </font>
    <font>
      <b/>
      <u val="single"/>
      <sz val="20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等线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等线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5" fillId="0" borderId="4" applyNumberFormat="0" applyFill="0" applyAlignment="0" applyProtection="0"/>
    <xf numFmtId="0" fontId="37" fillId="8" borderId="0" applyNumberFormat="0" applyBorder="0" applyAlignment="0" applyProtection="0"/>
    <xf numFmtId="0" fontId="42" fillId="0" borderId="5" applyNumberFormat="0" applyFill="0" applyAlignment="0" applyProtection="0"/>
    <xf numFmtId="0" fontId="37" fillId="9" borderId="0" applyNumberFormat="0" applyBorder="0" applyAlignment="0" applyProtection="0"/>
    <xf numFmtId="0" fontId="48" fillId="10" borderId="6" applyNumberFormat="0" applyAlignment="0" applyProtection="0"/>
    <xf numFmtId="0" fontId="34" fillId="10" borderId="1" applyNumberFormat="0" applyAlignment="0" applyProtection="0"/>
    <xf numFmtId="0" fontId="40" fillId="11" borderId="7" applyNumberFormat="0" applyAlignment="0" applyProtection="0"/>
    <xf numFmtId="0" fontId="9" fillId="3" borderId="0" applyNumberFormat="0" applyBorder="0" applyAlignment="0" applyProtection="0"/>
    <xf numFmtId="0" fontId="37" fillId="12" borderId="0" applyNumberFormat="0" applyBorder="0" applyAlignment="0" applyProtection="0"/>
    <xf numFmtId="0" fontId="50" fillId="0" borderId="8" applyNumberFormat="0" applyFill="0" applyAlignment="0" applyProtection="0"/>
    <xf numFmtId="0" fontId="49" fillId="0" borderId="9" applyNumberFormat="0" applyFill="0" applyAlignment="0" applyProtection="0"/>
    <xf numFmtId="0" fontId="38" fillId="2" borderId="0" applyNumberFormat="0" applyBorder="0" applyAlignment="0" applyProtection="0"/>
    <xf numFmtId="0" fontId="33" fillId="13" borderId="0" applyNumberFormat="0" applyBorder="0" applyAlignment="0" applyProtection="0"/>
    <xf numFmtId="0" fontId="9" fillId="14" borderId="0" applyNumberFormat="0" applyBorder="0" applyAlignment="0" applyProtection="0"/>
    <xf numFmtId="0" fontId="3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37" fillId="18" borderId="0" applyNumberFormat="0" applyBorder="0" applyAlignment="0" applyProtection="0"/>
    <xf numFmtId="0" fontId="3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7" fillId="20" borderId="0" applyNumberFormat="0" applyBorder="0" applyAlignment="0" applyProtection="0"/>
    <xf numFmtId="0" fontId="16" fillId="0" borderId="0">
      <alignment/>
      <protection/>
    </xf>
    <xf numFmtId="0" fontId="9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6" fillId="0" borderId="0">
      <alignment/>
      <protection/>
    </xf>
    <xf numFmtId="0" fontId="9" fillId="22" borderId="0" applyNumberFormat="0" applyBorder="0" applyAlignment="0" applyProtection="0"/>
    <xf numFmtId="0" fontId="37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58" fillId="0" borderId="0" xfId="65" applyFont="1" applyFill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59" fillId="0" borderId="10" xfId="65" applyFont="1" applyFill="1" applyBorder="1" applyAlignment="1">
      <alignment horizontal="center" vertical="center"/>
      <protection/>
    </xf>
    <xf numFmtId="0" fontId="60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60" fillId="0" borderId="10" xfId="65" applyFont="1" applyFill="1" applyBorder="1" applyAlignment="1">
      <alignment horizontal="center" vertical="center" wrapText="1"/>
      <protection/>
    </xf>
    <xf numFmtId="0" fontId="59" fillId="0" borderId="10" xfId="65" applyFont="1" applyFill="1" applyBorder="1" applyAlignment="1">
      <alignment horizontal="center" vertical="center" wrapText="1"/>
      <protection/>
    </xf>
    <xf numFmtId="0" fontId="60" fillId="0" borderId="10" xfId="65" applyFont="1" applyFill="1" applyBorder="1" applyAlignment="1">
      <alignment vertical="center" wrapText="1"/>
      <protection/>
    </xf>
    <xf numFmtId="0" fontId="61" fillId="0" borderId="10" xfId="66" applyFont="1" applyFill="1" applyBorder="1" applyAlignment="1">
      <alignment horizontal="center" vertical="center" textRotation="255" wrapText="1"/>
      <protection/>
    </xf>
    <xf numFmtId="0" fontId="61" fillId="0" borderId="10" xfId="66" applyFont="1" applyFill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 readingOrder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62" fillId="0" borderId="10" xfId="65" applyFont="1" applyFill="1" applyBorder="1" applyAlignment="1">
      <alignment horizontal="center" vertical="center" wrapText="1"/>
      <protection/>
    </xf>
    <xf numFmtId="0" fontId="63" fillId="0" borderId="10" xfId="65" applyFont="1" applyFill="1" applyBorder="1" applyAlignment="1">
      <alignment horizontal="center" vertical="center" wrapText="1"/>
      <protection/>
    </xf>
    <xf numFmtId="0" fontId="62" fillId="0" borderId="10" xfId="65" applyNumberFormat="1" applyFont="1" applyFill="1" applyBorder="1" applyAlignment="1" applyProtection="1">
      <alignment horizontal="center" vertical="center" wrapText="1"/>
      <protection/>
    </xf>
    <xf numFmtId="49" fontId="62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64" fillId="0" borderId="10" xfId="65" applyNumberFormat="1" applyFont="1" applyFill="1" applyBorder="1" applyAlignment="1" applyProtection="1">
      <alignment horizontal="center" vertical="center" wrapText="1"/>
      <protection/>
    </xf>
    <xf numFmtId="0" fontId="65" fillId="0" borderId="10" xfId="65" applyFont="1" applyFill="1" applyBorder="1" applyAlignment="1">
      <alignment horizontal="center" vertical="center"/>
      <protection/>
    </xf>
    <xf numFmtId="0" fontId="64" fillId="0" borderId="10" xfId="65" applyFont="1" applyFill="1" applyBorder="1" applyAlignment="1">
      <alignment horizontal="center" vertical="center" wrapText="1"/>
      <protection/>
    </xf>
    <xf numFmtId="0" fontId="12" fillId="0" borderId="0" xfId="65">
      <alignment/>
      <protection/>
    </xf>
    <xf numFmtId="0" fontId="13" fillId="0" borderId="0" xfId="66" applyNumberFormat="1" applyFont="1" applyFill="1" applyBorder="1" applyAlignment="1" applyProtection="1">
      <alignment vertical="center" wrapText="1"/>
      <protection/>
    </xf>
    <xf numFmtId="0" fontId="14" fillId="0" borderId="0" xfId="65" applyNumberFormat="1" applyFont="1" applyFill="1" applyAlignment="1">
      <alignment horizontal="center" vertical="center" wrapText="1"/>
      <protection/>
    </xf>
    <xf numFmtId="0" fontId="15" fillId="0" borderId="0" xfId="65" applyNumberFormat="1" applyFont="1" applyFill="1" applyAlignment="1">
      <alignment horizontal="center" vertical="center" wrapText="1"/>
      <protection/>
    </xf>
    <xf numFmtId="0" fontId="1" fillId="0" borderId="0" xfId="65" applyNumberFormat="1" applyFont="1" applyFill="1" applyBorder="1" applyAlignment="1" applyProtection="1">
      <alignment horizontal="right" vertical="center" wrapText="1"/>
      <protection/>
    </xf>
    <xf numFmtId="0" fontId="16" fillId="0" borderId="10" xfId="65" applyNumberFormat="1" applyFont="1" applyFill="1" applyBorder="1" applyAlignment="1" applyProtection="1">
      <alignment horizontal="center" vertical="center" wrapText="1"/>
      <protection/>
    </xf>
    <xf numFmtId="0" fontId="16" fillId="0" borderId="10" xfId="65" applyNumberFormat="1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9" fontId="16" fillId="0" borderId="10" xfId="65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2" fillId="0" borderId="0" xfId="65" applyFont="1">
      <alignment/>
      <protection/>
    </xf>
    <xf numFmtId="0" fontId="12" fillId="0" borderId="0" xfId="65" applyFont="1" applyAlignment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12" fillId="0" borderId="0" xfId="65" applyAlignment="1">
      <alignment vertical="center"/>
      <protection/>
    </xf>
    <xf numFmtId="0" fontId="12" fillId="0" borderId="0" xfId="65" applyAlignment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67" applyNumberFormat="1" applyFont="1" applyFill="1" applyBorder="1" applyAlignment="1" applyProtection="1">
      <alignment horizontal="center" vertical="center" wrapText="1"/>
      <protection/>
    </xf>
    <xf numFmtId="0" fontId="22" fillId="0" borderId="10" xfId="66" applyFont="1" applyFill="1" applyBorder="1" applyAlignment="1">
      <alignment horizontal="left" vertical="center"/>
      <protection/>
    </xf>
    <xf numFmtId="0" fontId="68" fillId="0" borderId="10" xfId="0" applyFont="1" applyFill="1" applyBorder="1" applyAlignment="1">
      <alignment/>
    </xf>
    <xf numFmtId="0" fontId="22" fillId="0" borderId="10" xfId="66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shrinkToFit="1"/>
    </xf>
    <xf numFmtId="4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7" fontId="1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10" xfId="67" applyNumberFormat="1" applyFont="1" applyFill="1" applyBorder="1" applyAlignment="1" applyProtection="1">
      <alignment horizontal="center" vertical="center"/>
      <protection/>
    </xf>
    <xf numFmtId="0" fontId="0" fillId="0" borderId="0" xfId="67" applyFont="1" applyFill="1" applyBorder="1" applyAlignment="1">
      <alignment/>
      <protection/>
    </xf>
    <xf numFmtId="0" fontId="21" fillId="0" borderId="13" xfId="67" applyNumberFormat="1" applyFont="1" applyFill="1" applyBorder="1" applyAlignment="1" applyProtection="1">
      <alignment horizontal="center" vertical="center"/>
      <protection/>
    </xf>
    <xf numFmtId="0" fontId="21" fillId="0" borderId="14" xfId="67" applyNumberFormat="1" applyFont="1" applyFill="1" applyBorder="1" applyAlignment="1" applyProtection="1">
      <alignment horizontal="center" vertical="center" wrapText="1"/>
      <protection/>
    </xf>
    <xf numFmtId="0" fontId="21" fillId="0" borderId="14" xfId="67" applyNumberFormat="1" applyFont="1" applyFill="1" applyBorder="1" applyAlignment="1" applyProtection="1">
      <alignment horizontal="center" vertical="center"/>
      <protection/>
    </xf>
    <xf numFmtId="0" fontId="21" fillId="0" borderId="15" xfId="67" applyNumberFormat="1" applyFont="1" applyFill="1" applyBorder="1" applyAlignment="1" applyProtection="1">
      <alignment horizontal="center" vertical="center"/>
      <protection/>
    </xf>
    <xf numFmtId="0" fontId="21" fillId="0" borderId="16" xfId="67" applyNumberFormat="1" applyFont="1" applyFill="1" applyBorder="1" applyAlignment="1" applyProtection="1">
      <alignment horizontal="center" vertical="center"/>
      <protection/>
    </xf>
    <xf numFmtId="0" fontId="21" fillId="0" borderId="17" xfId="67" applyNumberFormat="1" applyFont="1" applyFill="1" applyBorder="1" applyAlignment="1" applyProtection="1">
      <alignment horizontal="center" vertical="center" wrapText="1"/>
      <protection/>
    </xf>
    <xf numFmtId="0" fontId="21" fillId="0" borderId="18" xfId="67" applyNumberFormat="1" applyFont="1" applyFill="1" applyBorder="1" applyAlignment="1" applyProtection="1">
      <alignment horizontal="center" vertical="center"/>
      <protection/>
    </xf>
    <xf numFmtId="0" fontId="21" fillId="0" borderId="19" xfId="67" applyNumberFormat="1" applyFont="1" applyFill="1" applyBorder="1" applyAlignment="1" applyProtection="1">
      <alignment horizontal="center" vertical="center" wrapText="1"/>
      <protection/>
    </xf>
    <xf numFmtId="0" fontId="21" fillId="0" borderId="20" xfId="67" applyNumberFormat="1" applyFont="1" applyFill="1" applyBorder="1" applyAlignment="1" applyProtection="1">
      <alignment horizontal="center" vertical="center" wrapText="1"/>
      <protection/>
    </xf>
    <xf numFmtId="0" fontId="21" fillId="0" borderId="17" xfId="67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6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6" fillId="0" borderId="10" xfId="67" applyNumberFormat="1" applyFont="1" applyFill="1" applyBorder="1" applyAlignment="1" applyProtection="1">
      <alignment horizontal="center" vertical="center"/>
      <protection/>
    </xf>
    <xf numFmtId="179" fontId="16" fillId="0" borderId="10" xfId="67" applyNumberFormat="1" applyFont="1" applyFill="1" applyBorder="1" applyAlignment="1" applyProtection="1">
      <alignment vertical="center"/>
      <protection/>
    </xf>
    <xf numFmtId="0" fontId="16" fillId="0" borderId="10" xfId="67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180" fontId="16" fillId="0" borderId="10" xfId="0" applyNumberFormat="1" applyFont="1" applyBorder="1" applyAlignment="1">
      <alignment horizontal="left" vertical="center" wrapText="1"/>
    </xf>
    <xf numFmtId="181" fontId="16" fillId="0" borderId="10" xfId="0" applyNumberFormat="1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left" vertical="center"/>
    </xf>
    <xf numFmtId="181" fontId="16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left" vertical="center"/>
    </xf>
    <xf numFmtId="180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right" vertical="center" shrinkToFi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E9" sqref="E9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67" t="s">
        <v>246</v>
      </c>
    </row>
    <row r="2" spans="1:12" ht="41.25" customHeight="1">
      <c r="A2" s="51" t="s">
        <v>247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ht="11.25">
      <c r="L4" s="77" t="s">
        <v>2</v>
      </c>
    </row>
    <row r="5" spans="1:12" ht="17.25" customHeight="1">
      <c r="A5" s="68" t="s">
        <v>248</v>
      </c>
      <c r="B5" s="68" t="s">
        <v>205</v>
      </c>
      <c r="C5" s="55" t="s">
        <v>237</v>
      </c>
      <c r="D5" s="55" t="s">
        <v>241</v>
      </c>
      <c r="E5" s="55" t="s">
        <v>249</v>
      </c>
      <c r="F5" s="55" t="s">
        <v>250</v>
      </c>
      <c r="G5" s="55" t="s">
        <v>251</v>
      </c>
      <c r="H5" s="55" t="s">
        <v>252</v>
      </c>
      <c r="I5" s="55"/>
      <c r="J5" s="55" t="s">
        <v>253</v>
      </c>
      <c r="K5" s="55" t="s">
        <v>254</v>
      </c>
      <c r="L5" s="55" t="s">
        <v>239</v>
      </c>
    </row>
    <row r="6" spans="1:12" ht="12" customHeight="1">
      <c r="A6" s="55" t="s">
        <v>255</v>
      </c>
      <c r="B6" s="56" t="s">
        <v>256</v>
      </c>
      <c r="C6" s="55" t="s">
        <v>237</v>
      </c>
      <c r="D6" s="55"/>
      <c r="E6" s="55" t="s">
        <v>257</v>
      </c>
      <c r="F6" s="55"/>
      <c r="G6" s="55" t="s">
        <v>258</v>
      </c>
      <c r="H6" s="55" t="s">
        <v>259</v>
      </c>
      <c r="I6" s="55" t="s">
        <v>260</v>
      </c>
      <c r="J6" s="55" t="s">
        <v>261</v>
      </c>
      <c r="K6" s="55" t="s">
        <v>254</v>
      </c>
      <c r="L6" s="55" t="s">
        <v>254</v>
      </c>
    </row>
    <row r="7" spans="1:12" ht="12" customHeight="1">
      <c r="A7" s="55" t="s">
        <v>255</v>
      </c>
      <c r="B7" s="56" t="s">
        <v>256</v>
      </c>
      <c r="C7" s="55" t="s">
        <v>237</v>
      </c>
      <c r="D7" s="55"/>
      <c r="E7" s="55" t="s">
        <v>257</v>
      </c>
      <c r="F7" s="55"/>
      <c r="G7" s="55" t="s">
        <v>258</v>
      </c>
      <c r="H7" s="55"/>
      <c r="I7" s="55"/>
      <c r="J7" s="55" t="s">
        <v>261</v>
      </c>
      <c r="K7" s="55" t="s">
        <v>254</v>
      </c>
      <c r="L7" s="55" t="s">
        <v>254</v>
      </c>
    </row>
    <row r="8" spans="1:12" ht="6.75" customHeight="1">
      <c r="A8" s="55" t="s">
        <v>255</v>
      </c>
      <c r="B8" s="56" t="s">
        <v>256</v>
      </c>
      <c r="C8" s="55" t="s">
        <v>237</v>
      </c>
      <c r="D8" s="55"/>
      <c r="E8" s="55" t="s">
        <v>257</v>
      </c>
      <c r="F8" s="55"/>
      <c r="G8" s="55" t="s">
        <v>258</v>
      </c>
      <c r="H8" s="55"/>
      <c r="I8" s="55"/>
      <c r="J8" s="55" t="s">
        <v>261</v>
      </c>
      <c r="K8" s="55" t="s">
        <v>254</v>
      </c>
      <c r="L8" s="55" t="s">
        <v>254</v>
      </c>
    </row>
    <row r="9" spans="1:12" ht="14.25" customHeight="1">
      <c r="A9" s="57"/>
      <c r="B9" s="57" t="s">
        <v>51</v>
      </c>
      <c r="C9" s="69">
        <f>D9+E9</f>
        <v>15276.620000000003</v>
      </c>
      <c r="D9" s="69">
        <f>D10+D12+D41+D48+D53+D46+D51</f>
        <v>2258.12</v>
      </c>
      <c r="E9" s="69">
        <f>E10+E12+E41+E48+E53</f>
        <v>13018.500000000002</v>
      </c>
      <c r="F9" s="69">
        <v>0</v>
      </c>
      <c r="G9" s="69"/>
      <c r="H9" s="69"/>
      <c r="I9" s="69"/>
      <c r="J9" s="69"/>
      <c r="K9" s="69"/>
      <c r="L9" s="69"/>
    </row>
    <row r="10" spans="1:12" ht="14.25" customHeight="1">
      <c r="A10" s="70" t="s">
        <v>54</v>
      </c>
      <c r="B10" s="71" t="s">
        <v>55</v>
      </c>
      <c r="C10" s="69">
        <f aca="true" t="shared" si="0" ref="C10:C18">D10+E10</f>
        <v>2.57</v>
      </c>
      <c r="D10" s="72"/>
      <c r="E10" s="72">
        <v>2.57</v>
      </c>
      <c r="F10" s="72"/>
      <c r="G10" s="72"/>
      <c r="H10" s="72"/>
      <c r="I10" s="72"/>
      <c r="J10" s="72"/>
      <c r="K10" s="72"/>
      <c r="L10" s="72"/>
    </row>
    <row r="11" spans="1:12" ht="14.25" customHeight="1">
      <c r="A11" s="70" t="s">
        <v>56</v>
      </c>
      <c r="B11" s="71" t="s">
        <v>57</v>
      </c>
      <c r="C11" s="69">
        <f t="shared" si="0"/>
        <v>2.57</v>
      </c>
      <c r="D11" s="72"/>
      <c r="E11" s="72">
        <v>2.57</v>
      </c>
      <c r="F11" s="72"/>
      <c r="G11" s="72"/>
      <c r="H11" s="72"/>
      <c r="I11" s="72"/>
      <c r="J11" s="72"/>
      <c r="K11" s="72"/>
      <c r="L11" s="72"/>
    </row>
    <row r="12" spans="1:12" ht="14.25" customHeight="1">
      <c r="A12" s="70" t="s">
        <v>58</v>
      </c>
      <c r="B12" s="71" t="s">
        <v>59</v>
      </c>
      <c r="C12" s="69">
        <f t="shared" si="0"/>
        <v>13692.33</v>
      </c>
      <c r="D12" s="72">
        <f>D13++D19+D23+D27+D31+D33</f>
        <v>1933.48</v>
      </c>
      <c r="E12" s="72">
        <v>11758.85</v>
      </c>
      <c r="F12" s="72"/>
      <c r="G12" s="72"/>
      <c r="H12" s="72"/>
      <c r="I12" s="72"/>
      <c r="J12" s="72"/>
      <c r="K12" s="72"/>
      <c r="L12" s="72"/>
    </row>
    <row r="13" spans="1:12" ht="14.25" customHeight="1">
      <c r="A13" s="70" t="s">
        <v>60</v>
      </c>
      <c r="B13" s="70" t="s">
        <v>61</v>
      </c>
      <c r="C13" s="69">
        <f t="shared" si="0"/>
        <v>594.35</v>
      </c>
      <c r="D13" s="72">
        <f>D14+D15</f>
        <v>129.98</v>
      </c>
      <c r="E13" s="72">
        <v>464.37</v>
      </c>
      <c r="F13" s="72"/>
      <c r="G13" s="72"/>
      <c r="H13" s="72"/>
      <c r="I13" s="72"/>
      <c r="J13" s="72"/>
      <c r="K13" s="72"/>
      <c r="L13" s="72"/>
    </row>
    <row r="14" spans="1:12" ht="14.25" customHeight="1">
      <c r="A14" s="70" t="s">
        <v>62</v>
      </c>
      <c r="B14" s="70" t="s">
        <v>63</v>
      </c>
      <c r="C14" s="69">
        <f t="shared" si="0"/>
        <v>143.85</v>
      </c>
      <c r="D14" s="72"/>
      <c r="E14" s="72">
        <v>143.85</v>
      </c>
      <c r="F14" s="72"/>
      <c r="G14" s="72"/>
      <c r="H14" s="72"/>
      <c r="I14" s="72"/>
      <c r="J14" s="72"/>
      <c r="K14" s="72"/>
      <c r="L14" s="72"/>
    </row>
    <row r="15" spans="1:12" ht="14.25" customHeight="1">
      <c r="A15" s="70" t="s">
        <v>64</v>
      </c>
      <c r="B15" s="70" t="s">
        <v>65</v>
      </c>
      <c r="C15" s="69">
        <f t="shared" si="0"/>
        <v>450.5</v>
      </c>
      <c r="D15" s="72">
        <v>129.98</v>
      </c>
      <c r="E15" s="72">
        <v>320.52</v>
      </c>
      <c r="F15" s="72"/>
      <c r="G15" s="72"/>
      <c r="H15" s="72"/>
      <c r="I15" s="72"/>
      <c r="J15" s="72"/>
      <c r="K15" s="72"/>
      <c r="L15" s="72"/>
    </row>
    <row r="16" spans="1:12" ht="14.25" customHeight="1">
      <c r="A16" s="70" t="s">
        <v>66</v>
      </c>
      <c r="B16" s="70" t="s">
        <v>67</v>
      </c>
      <c r="C16" s="69">
        <f t="shared" si="0"/>
        <v>94.5</v>
      </c>
      <c r="D16" s="72"/>
      <c r="E16" s="72">
        <v>94.5</v>
      </c>
      <c r="F16" s="72"/>
      <c r="G16" s="72"/>
      <c r="H16" s="72"/>
      <c r="I16" s="72"/>
      <c r="J16" s="72"/>
      <c r="K16" s="72"/>
      <c r="L16" s="72"/>
    </row>
    <row r="17" spans="1:12" ht="14.25" customHeight="1">
      <c r="A17" s="70" t="s">
        <v>68</v>
      </c>
      <c r="B17" s="70" t="s">
        <v>69</v>
      </c>
      <c r="C17" s="69">
        <f t="shared" si="0"/>
        <v>63</v>
      </c>
      <c r="D17" s="72"/>
      <c r="E17" s="72">
        <v>63</v>
      </c>
      <c r="F17" s="72"/>
      <c r="G17" s="72"/>
      <c r="H17" s="72"/>
      <c r="I17" s="72"/>
      <c r="J17" s="72"/>
      <c r="K17" s="72"/>
      <c r="L17" s="72"/>
    </row>
    <row r="18" spans="1:12" ht="14.25" customHeight="1">
      <c r="A18" s="70" t="s">
        <v>70</v>
      </c>
      <c r="B18" s="70" t="s">
        <v>71</v>
      </c>
      <c r="C18" s="69">
        <f t="shared" si="0"/>
        <v>31.5</v>
      </c>
      <c r="D18" s="72"/>
      <c r="E18" s="72">
        <v>31.5</v>
      </c>
      <c r="F18" s="72"/>
      <c r="G18" s="72"/>
      <c r="H18" s="72"/>
      <c r="I18" s="72"/>
      <c r="J18" s="72"/>
      <c r="K18" s="72"/>
      <c r="L18" s="72"/>
    </row>
    <row r="19" spans="1:12" ht="14.25" customHeight="1">
      <c r="A19" s="70">
        <v>20808</v>
      </c>
      <c r="B19" s="70" t="s">
        <v>262</v>
      </c>
      <c r="C19" s="69">
        <f>D19+E19</f>
        <v>492.16999999999996</v>
      </c>
      <c r="D19" s="72">
        <f>D20+D21+D22</f>
        <v>492.16999999999996</v>
      </c>
      <c r="E19" s="72"/>
      <c r="F19" s="72"/>
      <c r="G19" s="72"/>
      <c r="H19" s="72"/>
      <c r="I19" s="72"/>
      <c r="J19" s="72"/>
      <c r="K19" s="72"/>
      <c r="L19" s="72"/>
    </row>
    <row r="20" spans="1:12" ht="14.25" customHeight="1">
      <c r="A20" s="70">
        <v>2080802</v>
      </c>
      <c r="B20" s="70" t="s">
        <v>263</v>
      </c>
      <c r="C20" s="69">
        <f>D20+E20</f>
        <v>112.36</v>
      </c>
      <c r="D20" s="72">
        <v>112.36</v>
      </c>
      <c r="E20" s="73"/>
      <c r="F20" s="72"/>
      <c r="G20" s="72"/>
      <c r="H20" s="72"/>
      <c r="I20" s="72"/>
      <c r="J20" s="72"/>
      <c r="K20" s="72"/>
      <c r="L20" s="72"/>
    </row>
    <row r="21" spans="1:12" ht="14.25" customHeight="1">
      <c r="A21" s="70">
        <v>2080805</v>
      </c>
      <c r="B21" s="70" t="s">
        <v>264</v>
      </c>
      <c r="C21" s="69">
        <f>D21+E21</f>
        <v>232.22</v>
      </c>
      <c r="D21" s="72">
        <v>232.22</v>
      </c>
      <c r="E21" s="73"/>
      <c r="F21" s="72"/>
      <c r="G21" s="72"/>
      <c r="H21" s="72"/>
      <c r="I21" s="72"/>
      <c r="J21" s="72"/>
      <c r="K21" s="72"/>
      <c r="L21" s="72"/>
    </row>
    <row r="22" spans="1:12" ht="14.25" customHeight="1">
      <c r="A22" s="70">
        <v>2080899</v>
      </c>
      <c r="B22" s="70" t="s">
        <v>265</v>
      </c>
      <c r="C22" s="69">
        <f>D22+E22</f>
        <v>147.59</v>
      </c>
      <c r="D22" s="72">
        <v>147.59</v>
      </c>
      <c r="E22" s="73"/>
      <c r="F22" s="72"/>
      <c r="G22" s="72"/>
      <c r="H22" s="72"/>
      <c r="I22" s="72"/>
      <c r="J22" s="72"/>
      <c r="K22" s="72"/>
      <c r="L22" s="72"/>
    </row>
    <row r="23" spans="1:12" ht="14.25" customHeight="1">
      <c r="A23" s="70">
        <v>20809</v>
      </c>
      <c r="B23" s="70" t="s">
        <v>266</v>
      </c>
      <c r="C23" s="69">
        <f>D23+E23</f>
        <v>516.19</v>
      </c>
      <c r="D23" s="72">
        <f>D24+D25+D26</f>
        <v>516.19</v>
      </c>
      <c r="E23" s="72"/>
      <c r="F23" s="72"/>
      <c r="G23" s="72"/>
      <c r="H23" s="72"/>
      <c r="I23" s="72"/>
      <c r="J23" s="72"/>
      <c r="K23" s="72"/>
      <c r="L23" s="72"/>
    </row>
    <row r="24" spans="1:12" ht="14.25" customHeight="1">
      <c r="A24" s="70">
        <v>2080901</v>
      </c>
      <c r="B24" s="70" t="s">
        <v>267</v>
      </c>
      <c r="C24" s="69">
        <f>D24+E24</f>
        <v>493.5</v>
      </c>
      <c r="D24" s="72">
        <v>493.5</v>
      </c>
      <c r="E24" s="73"/>
      <c r="F24" s="72"/>
      <c r="G24" s="72"/>
      <c r="H24" s="72"/>
      <c r="I24" s="72"/>
      <c r="J24" s="72"/>
      <c r="K24" s="72"/>
      <c r="L24" s="72"/>
    </row>
    <row r="25" spans="1:12" ht="14.25" customHeight="1">
      <c r="A25" s="70">
        <v>2080904</v>
      </c>
      <c r="B25" s="70" t="s">
        <v>268</v>
      </c>
      <c r="C25" s="69">
        <f>D25+E25</f>
        <v>18.69</v>
      </c>
      <c r="D25" s="72">
        <v>18.69</v>
      </c>
      <c r="E25" s="73"/>
      <c r="F25" s="72"/>
      <c r="G25" s="72"/>
      <c r="H25" s="72"/>
      <c r="I25" s="72"/>
      <c r="J25" s="72"/>
      <c r="K25" s="72"/>
      <c r="L25" s="72"/>
    </row>
    <row r="26" spans="1:12" ht="14.25" customHeight="1">
      <c r="A26" s="70">
        <v>2080999</v>
      </c>
      <c r="B26" s="70" t="s">
        <v>269</v>
      </c>
      <c r="C26" s="69">
        <f>D26+E26</f>
        <v>4</v>
      </c>
      <c r="D26" s="72">
        <v>4</v>
      </c>
      <c r="E26" s="73"/>
      <c r="F26" s="72"/>
      <c r="G26" s="72"/>
      <c r="H26" s="72"/>
      <c r="I26" s="72"/>
      <c r="J26" s="72"/>
      <c r="K26" s="72"/>
      <c r="L26" s="72"/>
    </row>
    <row r="27" spans="1:12" ht="14.25" customHeight="1">
      <c r="A27" s="70" t="s">
        <v>72</v>
      </c>
      <c r="B27" s="70" t="s">
        <v>73</v>
      </c>
      <c r="C27" s="69">
        <f>D27+E27</f>
        <v>851.33</v>
      </c>
      <c r="D27" s="72">
        <f>D28+D29</f>
        <v>254.85999999999999</v>
      </c>
      <c r="E27" s="72">
        <f>E28+E29+E30</f>
        <v>596.47</v>
      </c>
      <c r="F27" s="72"/>
      <c r="G27" s="72"/>
      <c r="H27" s="72"/>
      <c r="I27" s="72"/>
      <c r="J27" s="72"/>
      <c r="K27" s="72"/>
      <c r="L27" s="72"/>
    </row>
    <row r="28" spans="1:12" ht="14.25" customHeight="1">
      <c r="A28" s="70" t="s">
        <v>74</v>
      </c>
      <c r="B28" s="70" t="s">
        <v>75</v>
      </c>
      <c r="C28" s="69">
        <f>D28+E28</f>
        <v>304.95</v>
      </c>
      <c r="D28" s="72">
        <v>70.16</v>
      </c>
      <c r="E28" s="72">
        <v>234.79</v>
      </c>
      <c r="F28" s="72"/>
      <c r="G28" s="72"/>
      <c r="H28" s="72"/>
      <c r="I28" s="72"/>
      <c r="J28" s="72"/>
      <c r="K28" s="72"/>
      <c r="L28" s="72"/>
    </row>
    <row r="29" spans="1:12" ht="14.25" customHeight="1">
      <c r="A29" s="70" t="s">
        <v>76</v>
      </c>
      <c r="B29" s="70" t="s">
        <v>77</v>
      </c>
      <c r="C29" s="69">
        <f>D29+E29</f>
        <v>426.38</v>
      </c>
      <c r="D29" s="72">
        <v>184.7</v>
      </c>
      <c r="E29" s="72">
        <v>241.68</v>
      </c>
      <c r="F29" s="72"/>
      <c r="G29" s="72"/>
      <c r="H29" s="72"/>
      <c r="I29" s="72"/>
      <c r="J29" s="72"/>
      <c r="K29" s="72"/>
      <c r="L29" s="72"/>
    </row>
    <row r="30" spans="1:12" ht="14.25" customHeight="1">
      <c r="A30" s="70">
        <v>2081006</v>
      </c>
      <c r="B30" s="70" t="s">
        <v>78</v>
      </c>
      <c r="C30" s="69">
        <v>120</v>
      </c>
      <c r="D30" s="72"/>
      <c r="E30" s="72">
        <v>120</v>
      </c>
      <c r="F30" s="72"/>
      <c r="G30" s="72"/>
      <c r="H30" s="72"/>
      <c r="I30" s="72"/>
      <c r="J30" s="72"/>
      <c r="K30" s="72"/>
      <c r="L30" s="72"/>
    </row>
    <row r="31" spans="1:12" ht="14.25" customHeight="1">
      <c r="A31" s="70" t="s">
        <v>79</v>
      </c>
      <c r="B31" s="70" t="s">
        <v>80</v>
      </c>
      <c r="C31" s="69">
        <f aca="true" t="shared" si="1" ref="C31:C56">D31+E31</f>
        <v>571.38</v>
      </c>
      <c r="D31" s="72">
        <f>D32</f>
        <v>50.54</v>
      </c>
      <c r="E31" s="72">
        <v>520.84</v>
      </c>
      <c r="F31" s="72"/>
      <c r="G31" s="72"/>
      <c r="H31" s="72"/>
      <c r="I31" s="72"/>
      <c r="J31" s="72"/>
      <c r="K31" s="72"/>
      <c r="L31" s="72"/>
    </row>
    <row r="32" spans="1:12" ht="14.25" customHeight="1">
      <c r="A32" s="70" t="s">
        <v>81</v>
      </c>
      <c r="B32" s="70" t="s">
        <v>82</v>
      </c>
      <c r="C32" s="69">
        <f t="shared" si="1"/>
        <v>571.38</v>
      </c>
      <c r="D32" s="72">
        <v>50.54</v>
      </c>
      <c r="E32" s="72">
        <v>520.84</v>
      </c>
      <c r="F32" s="72"/>
      <c r="G32" s="72"/>
      <c r="H32" s="72"/>
      <c r="I32" s="72"/>
      <c r="J32" s="72"/>
      <c r="K32" s="72"/>
      <c r="L32" s="72"/>
    </row>
    <row r="33" spans="1:12" ht="14.25" customHeight="1">
      <c r="A33" s="70" t="s">
        <v>83</v>
      </c>
      <c r="B33" s="70" t="s">
        <v>84</v>
      </c>
      <c r="C33" s="69">
        <f t="shared" si="1"/>
        <v>7289.74</v>
      </c>
      <c r="D33" s="72">
        <f>D34+D35</f>
        <v>489.74</v>
      </c>
      <c r="E33" s="72">
        <v>6800</v>
      </c>
      <c r="F33" s="72"/>
      <c r="G33" s="72"/>
      <c r="H33" s="72"/>
      <c r="I33" s="72"/>
      <c r="J33" s="72"/>
      <c r="K33" s="72"/>
      <c r="L33" s="72"/>
    </row>
    <row r="34" spans="1:12" ht="14.25" customHeight="1">
      <c r="A34" s="70" t="s">
        <v>85</v>
      </c>
      <c r="B34" s="70" t="s">
        <v>86</v>
      </c>
      <c r="C34" s="69">
        <f t="shared" si="1"/>
        <v>1254</v>
      </c>
      <c r="D34" s="72"/>
      <c r="E34" s="72">
        <v>1254</v>
      </c>
      <c r="F34" s="72"/>
      <c r="G34" s="72"/>
      <c r="H34" s="72"/>
      <c r="I34" s="72"/>
      <c r="J34" s="72"/>
      <c r="K34" s="72"/>
      <c r="L34" s="72"/>
    </row>
    <row r="35" spans="1:12" ht="14.25" customHeight="1">
      <c r="A35" s="70" t="s">
        <v>87</v>
      </c>
      <c r="B35" s="70" t="s">
        <v>88</v>
      </c>
      <c r="C35" s="69">
        <f t="shared" si="1"/>
        <v>6035.74</v>
      </c>
      <c r="D35" s="72">
        <v>489.74</v>
      </c>
      <c r="E35" s="72">
        <v>5546</v>
      </c>
      <c r="F35" s="72"/>
      <c r="G35" s="72"/>
      <c r="H35" s="72"/>
      <c r="I35" s="72"/>
      <c r="J35" s="72"/>
      <c r="K35" s="72"/>
      <c r="L35" s="72"/>
    </row>
    <row r="36" spans="1:12" ht="14.25" customHeight="1">
      <c r="A36" s="70" t="s">
        <v>89</v>
      </c>
      <c r="B36" s="70" t="s">
        <v>90</v>
      </c>
      <c r="C36" s="69">
        <f t="shared" si="1"/>
        <v>2046.33</v>
      </c>
      <c r="D36" s="72"/>
      <c r="E36" s="72">
        <v>2046.33</v>
      </c>
      <c r="F36" s="72"/>
      <c r="G36" s="72"/>
      <c r="H36" s="72"/>
      <c r="I36" s="72"/>
      <c r="J36" s="72"/>
      <c r="K36" s="72"/>
      <c r="L36" s="72"/>
    </row>
    <row r="37" spans="1:12" ht="14.25" customHeight="1">
      <c r="A37" s="70" t="s">
        <v>91</v>
      </c>
      <c r="B37" s="70" t="s">
        <v>92</v>
      </c>
      <c r="C37" s="69">
        <f t="shared" si="1"/>
        <v>2046.33</v>
      </c>
      <c r="D37" s="72"/>
      <c r="E37" s="72">
        <v>2046.33</v>
      </c>
      <c r="F37" s="72"/>
      <c r="G37" s="72"/>
      <c r="H37" s="72"/>
      <c r="I37" s="72"/>
      <c r="J37" s="72"/>
      <c r="K37" s="72"/>
      <c r="L37" s="72"/>
    </row>
    <row r="38" spans="1:12" ht="14.25" customHeight="1">
      <c r="A38" s="70" t="s">
        <v>93</v>
      </c>
      <c r="B38" s="70" t="s">
        <v>94</v>
      </c>
      <c r="C38" s="69">
        <f t="shared" si="1"/>
        <v>1236.34</v>
      </c>
      <c r="D38" s="72"/>
      <c r="E38" s="72">
        <v>1236.34</v>
      </c>
      <c r="F38" s="72"/>
      <c r="G38" s="72"/>
      <c r="H38" s="72"/>
      <c r="I38" s="72"/>
      <c r="J38" s="72"/>
      <c r="K38" s="72"/>
      <c r="L38" s="72"/>
    </row>
    <row r="39" spans="1:12" ht="14.25" customHeight="1">
      <c r="A39" s="74" t="s">
        <v>95</v>
      </c>
      <c r="B39" s="74" t="s">
        <v>96</v>
      </c>
      <c r="C39" s="69">
        <f t="shared" si="1"/>
        <v>30.5</v>
      </c>
      <c r="D39" s="75"/>
      <c r="E39" s="75">
        <v>30.5</v>
      </c>
      <c r="F39" s="75"/>
      <c r="G39" s="75"/>
      <c r="H39" s="75"/>
      <c r="I39" s="75"/>
      <c r="J39" s="75"/>
      <c r="K39" s="75"/>
      <c r="L39" s="75"/>
    </row>
    <row r="40" spans="1:12" ht="14.25" customHeight="1">
      <c r="A40" s="74" t="s">
        <v>97</v>
      </c>
      <c r="B40" s="74" t="s">
        <v>98</v>
      </c>
      <c r="C40" s="69">
        <f t="shared" si="1"/>
        <v>1205.84</v>
      </c>
      <c r="D40" s="75"/>
      <c r="E40" s="75">
        <v>1205.84</v>
      </c>
      <c r="F40" s="75"/>
      <c r="G40" s="75"/>
      <c r="H40" s="75"/>
      <c r="I40" s="75"/>
      <c r="J40" s="75"/>
      <c r="K40" s="75"/>
      <c r="L40" s="75"/>
    </row>
    <row r="41" spans="1:12" ht="14.25" customHeight="1">
      <c r="A41" s="74" t="s">
        <v>99</v>
      </c>
      <c r="B41" s="74" t="s">
        <v>100</v>
      </c>
      <c r="C41" s="69">
        <f t="shared" si="1"/>
        <v>32.29</v>
      </c>
      <c r="D41" s="75"/>
      <c r="E41" s="75">
        <v>32.29</v>
      </c>
      <c r="F41" s="75"/>
      <c r="G41" s="75"/>
      <c r="H41" s="75"/>
      <c r="I41" s="75"/>
      <c r="J41" s="75"/>
      <c r="K41" s="75"/>
      <c r="L41" s="75"/>
    </row>
    <row r="42" spans="1:12" ht="12">
      <c r="A42" s="76" t="s">
        <v>101</v>
      </c>
      <c r="B42" s="76" t="s">
        <v>102</v>
      </c>
      <c r="C42" s="69">
        <f t="shared" si="1"/>
        <v>32.29</v>
      </c>
      <c r="D42" s="76"/>
      <c r="E42" s="76">
        <v>32.29</v>
      </c>
      <c r="F42" s="76"/>
      <c r="G42" s="76"/>
      <c r="H42" s="76"/>
      <c r="I42" s="76"/>
      <c r="J42" s="76"/>
      <c r="K42" s="76"/>
      <c r="L42" s="76"/>
    </row>
    <row r="43" spans="1:12" ht="12">
      <c r="A43" s="76" t="s">
        <v>103</v>
      </c>
      <c r="B43" s="76" t="s">
        <v>104</v>
      </c>
      <c r="C43" s="69">
        <f t="shared" si="1"/>
        <v>18.1</v>
      </c>
      <c r="D43" s="76"/>
      <c r="E43" s="76">
        <v>18.1</v>
      </c>
      <c r="F43" s="76"/>
      <c r="G43" s="76"/>
      <c r="H43" s="76"/>
      <c r="I43" s="76"/>
      <c r="J43" s="76"/>
      <c r="K43" s="76"/>
      <c r="L43" s="76"/>
    </row>
    <row r="44" spans="1:12" ht="12">
      <c r="A44" s="76" t="s">
        <v>105</v>
      </c>
      <c r="B44" s="76" t="s">
        <v>106</v>
      </c>
      <c r="C44" s="69">
        <f t="shared" si="1"/>
        <v>13.4</v>
      </c>
      <c r="D44" s="76"/>
      <c r="E44" s="76">
        <v>13.4</v>
      </c>
      <c r="F44" s="76"/>
      <c r="G44" s="76"/>
      <c r="H44" s="76"/>
      <c r="I44" s="76"/>
      <c r="J44" s="76"/>
      <c r="K44" s="76"/>
      <c r="L44" s="76"/>
    </row>
    <row r="45" spans="1:12" ht="12">
      <c r="A45" s="76" t="s">
        <v>107</v>
      </c>
      <c r="B45" s="76" t="s">
        <v>108</v>
      </c>
      <c r="C45" s="69">
        <f t="shared" si="1"/>
        <v>0.79</v>
      </c>
      <c r="D45" s="76"/>
      <c r="E45" s="76">
        <v>0.79</v>
      </c>
      <c r="F45" s="76"/>
      <c r="G45" s="76"/>
      <c r="H45" s="76"/>
      <c r="I45" s="76"/>
      <c r="J45" s="76"/>
      <c r="K45" s="76"/>
      <c r="L45" s="76"/>
    </row>
    <row r="46" spans="1:12" ht="12">
      <c r="A46" s="76">
        <v>212</v>
      </c>
      <c r="B46" s="76" t="s">
        <v>270</v>
      </c>
      <c r="C46" s="69">
        <f t="shared" si="1"/>
        <v>30</v>
      </c>
      <c r="D46" s="76">
        <f>D47</f>
        <v>30</v>
      </c>
      <c r="E46" s="76"/>
      <c r="F46" s="76"/>
      <c r="G46" s="76"/>
      <c r="H46" s="76"/>
      <c r="I46" s="76"/>
      <c r="J46" s="76"/>
      <c r="K46" s="76"/>
      <c r="L46" s="76"/>
    </row>
    <row r="47" spans="1:12" ht="12">
      <c r="A47" s="76">
        <v>2129999</v>
      </c>
      <c r="B47" s="76" t="s">
        <v>271</v>
      </c>
      <c r="C47" s="69">
        <f t="shared" si="1"/>
        <v>30</v>
      </c>
      <c r="D47" s="76">
        <v>30</v>
      </c>
      <c r="E47" s="76"/>
      <c r="F47" s="76"/>
      <c r="G47" s="76"/>
      <c r="H47" s="76"/>
      <c r="I47" s="76"/>
      <c r="J47" s="76"/>
      <c r="K47" s="76"/>
      <c r="L47" s="76"/>
    </row>
    <row r="48" spans="1:12" ht="12">
      <c r="A48" s="76" t="s">
        <v>109</v>
      </c>
      <c r="B48" s="76" t="s">
        <v>110</v>
      </c>
      <c r="C48" s="69">
        <f t="shared" si="1"/>
        <v>49.59</v>
      </c>
      <c r="D48" s="76"/>
      <c r="E48" s="76">
        <v>49.59</v>
      </c>
      <c r="F48" s="76"/>
      <c r="G48" s="76"/>
      <c r="H48" s="76"/>
      <c r="I48" s="76"/>
      <c r="J48" s="76"/>
      <c r="K48" s="76"/>
      <c r="L48" s="76"/>
    </row>
    <row r="49" spans="1:12" ht="12">
      <c r="A49" s="76" t="s">
        <v>111</v>
      </c>
      <c r="B49" s="76" t="s">
        <v>112</v>
      </c>
      <c r="C49" s="69">
        <f t="shared" si="1"/>
        <v>49.59</v>
      </c>
      <c r="D49" s="76"/>
      <c r="E49" s="76">
        <v>49.59</v>
      </c>
      <c r="F49" s="76"/>
      <c r="G49" s="76"/>
      <c r="H49" s="76"/>
      <c r="I49" s="76"/>
      <c r="J49" s="76"/>
      <c r="K49" s="76"/>
      <c r="L49" s="76"/>
    </row>
    <row r="50" spans="1:12" ht="12">
      <c r="A50" s="76" t="s">
        <v>113</v>
      </c>
      <c r="B50" s="76" t="s">
        <v>114</v>
      </c>
      <c r="C50" s="69">
        <f t="shared" si="1"/>
        <v>49.59</v>
      </c>
      <c r="D50" s="76"/>
      <c r="E50" s="76">
        <v>49.59</v>
      </c>
      <c r="F50" s="76"/>
      <c r="G50" s="76"/>
      <c r="H50" s="76"/>
      <c r="I50" s="76"/>
      <c r="J50" s="76"/>
      <c r="K50" s="76"/>
      <c r="L50" s="76"/>
    </row>
    <row r="51" spans="1:12" ht="12">
      <c r="A51" s="76">
        <v>224</v>
      </c>
      <c r="B51" s="76" t="s">
        <v>272</v>
      </c>
      <c r="C51" s="69">
        <f t="shared" si="1"/>
        <v>38.72</v>
      </c>
      <c r="D51" s="76">
        <f>D52</f>
        <v>38.72</v>
      </c>
      <c r="E51" s="76"/>
      <c r="F51" s="76"/>
      <c r="G51" s="76"/>
      <c r="H51" s="76"/>
      <c r="I51" s="76"/>
      <c r="J51" s="76"/>
      <c r="K51" s="76"/>
      <c r="L51" s="76"/>
    </row>
    <row r="52" spans="1:12" ht="12">
      <c r="A52" s="76">
        <v>2240703</v>
      </c>
      <c r="B52" s="76" t="s">
        <v>273</v>
      </c>
      <c r="C52" s="69">
        <f t="shared" si="1"/>
        <v>38.72</v>
      </c>
      <c r="D52" s="76">
        <v>38.72</v>
      </c>
      <c r="F52" s="76"/>
      <c r="G52" s="76"/>
      <c r="H52" s="76"/>
      <c r="I52" s="76"/>
      <c r="J52" s="76"/>
      <c r="K52" s="76"/>
      <c r="L52" s="76"/>
    </row>
    <row r="53" spans="1:12" ht="12">
      <c r="A53" s="76" t="s">
        <v>115</v>
      </c>
      <c r="B53" s="76" t="s">
        <v>116</v>
      </c>
      <c r="C53" s="69">
        <f t="shared" si="1"/>
        <v>1431.1200000000001</v>
      </c>
      <c r="D53" s="76">
        <f>D54</f>
        <v>255.92</v>
      </c>
      <c r="E53" s="76">
        <f>E54</f>
        <v>1175.2</v>
      </c>
      <c r="F53" s="76"/>
      <c r="G53" s="76"/>
      <c r="H53" s="76"/>
      <c r="I53" s="76"/>
      <c r="J53" s="76"/>
      <c r="K53" s="76"/>
      <c r="L53" s="76"/>
    </row>
    <row r="54" spans="1:12" ht="12">
      <c r="A54" s="76" t="s">
        <v>117</v>
      </c>
      <c r="B54" s="76" t="s">
        <v>118</v>
      </c>
      <c r="C54" s="69">
        <f t="shared" si="1"/>
        <v>1431.1200000000001</v>
      </c>
      <c r="D54" s="76">
        <f>D55+D56</f>
        <v>255.92</v>
      </c>
      <c r="E54" s="76">
        <f>E55+E56</f>
        <v>1175.2</v>
      </c>
      <c r="F54" s="76"/>
      <c r="G54" s="76"/>
      <c r="H54" s="76"/>
      <c r="I54" s="76"/>
      <c r="J54" s="76"/>
      <c r="K54" s="76"/>
      <c r="L54" s="76"/>
    </row>
    <row r="55" spans="1:12" ht="12">
      <c r="A55" s="76" t="s">
        <v>119</v>
      </c>
      <c r="B55" s="76" t="s">
        <v>120</v>
      </c>
      <c r="C55" s="69">
        <f t="shared" si="1"/>
        <v>255.92</v>
      </c>
      <c r="D55" s="76">
        <v>131.92</v>
      </c>
      <c r="E55" s="76">
        <v>124</v>
      </c>
      <c r="F55" s="76"/>
      <c r="G55" s="76"/>
      <c r="H55" s="76"/>
      <c r="I55" s="76"/>
      <c r="J55" s="76"/>
      <c r="K55" s="76"/>
      <c r="L55" s="76"/>
    </row>
    <row r="56" spans="1:12" ht="12">
      <c r="A56" s="76" t="s">
        <v>121</v>
      </c>
      <c r="B56" s="76" t="s">
        <v>122</v>
      </c>
      <c r="C56" s="69">
        <f t="shared" si="1"/>
        <v>1175.2</v>
      </c>
      <c r="D56" s="76">
        <v>124</v>
      </c>
      <c r="E56" s="76">
        <v>1051.2</v>
      </c>
      <c r="F56" s="76"/>
      <c r="G56" s="76"/>
      <c r="H56" s="76"/>
      <c r="I56" s="76"/>
      <c r="J56" s="76"/>
      <c r="K56" s="76"/>
      <c r="L56" s="76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G24" sqref="G24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50" t="s">
        <v>274</v>
      </c>
    </row>
    <row r="2" spans="1:9" ht="32.25" customHeight="1">
      <c r="A2" s="51" t="s">
        <v>275</v>
      </c>
      <c r="B2" s="51"/>
      <c r="C2" s="51"/>
      <c r="D2" s="51"/>
      <c r="E2" s="51"/>
      <c r="F2" s="51"/>
      <c r="G2" s="51"/>
      <c r="H2" s="51"/>
      <c r="I2" s="66"/>
    </row>
    <row r="4" spans="7:8" ht="11.25">
      <c r="G4" s="52" t="s">
        <v>2</v>
      </c>
      <c r="H4" s="53"/>
    </row>
    <row r="5" spans="1:8" ht="18" customHeight="1">
      <c r="A5" s="54" t="s">
        <v>205</v>
      </c>
      <c r="B5" s="54" t="s">
        <v>205</v>
      </c>
      <c r="C5" s="55" t="s">
        <v>238</v>
      </c>
      <c r="D5" s="55" t="s">
        <v>52</v>
      </c>
      <c r="E5" s="55" t="s">
        <v>53</v>
      </c>
      <c r="F5" s="55" t="s">
        <v>276</v>
      </c>
      <c r="G5" s="55" t="s">
        <v>277</v>
      </c>
      <c r="H5" s="55" t="s">
        <v>278</v>
      </c>
    </row>
    <row r="6" spans="1:8" ht="11.25">
      <c r="A6" s="55" t="s">
        <v>255</v>
      </c>
      <c r="B6" s="56" t="s">
        <v>256</v>
      </c>
      <c r="C6" s="55" t="s">
        <v>238</v>
      </c>
      <c r="D6" s="55" t="s">
        <v>52</v>
      </c>
      <c r="E6" s="55" t="s">
        <v>53</v>
      </c>
      <c r="F6" s="55" t="s">
        <v>276</v>
      </c>
      <c r="G6" s="55" t="s">
        <v>279</v>
      </c>
      <c r="H6" s="55" t="s">
        <v>280</v>
      </c>
    </row>
    <row r="7" spans="1:8" ht="11.25">
      <c r="A7" s="55" t="s">
        <v>255</v>
      </c>
      <c r="B7" s="56" t="s">
        <v>256</v>
      </c>
      <c r="C7" s="55" t="s">
        <v>238</v>
      </c>
      <c r="D7" s="55" t="s">
        <v>52</v>
      </c>
      <c r="E7" s="55" t="s">
        <v>53</v>
      </c>
      <c r="F7" s="55" t="s">
        <v>276</v>
      </c>
      <c r="G7" s="55" t="s">
        <v>279</v>
      </c>
      <c r="H7" s="55" t="s">
        <v>280</v>
      </c>
    </row>
    <row r="8" spans="1:8" ht="1.5" customHeight="1">
      <c r="A8" s="55" t="s">
        <v>255</v>
      </c>
      <c r="B8" s="56" t="s">
        <v>256</v>
      </c>
      <c r="C8" s="55" t="s">
        <v>238</v>
      </c>
      <c r="D8" s="55" t="s">
        <v>52</v>
      </c>
      <c r="E8" s="55" t="s">
        <v>53</v>
      </c>
      <c r="F8" s="55" t="s">
        <v>276</v>
      </c>
      <c r="G8" s="55" t="s">
        <v>279</v>
      </c>
      <c r="H8" s="55" t="s">
        <v>280</v>
      </c>
    </row>
    <row r="9" spans="1:8" ht="18" customHeight="1">
      <c r="A9" s="57"/>
      <c r="B9" s="58" t="s">
        <v>131</v>
      </c>
      <c r="C9" s="59">
        <f>C10+C12+C33+C38+C47</f>
        <v>13018.500000000002</v>
      </c>
      <c r="D9" s="59">
        <f>D10+D12+D33+D38+D47</f>
        <v>433.32000000000005</v>
      </c>
      <c r="E9" s="59">
        <f>E10+E12+E33+E38+E47</f>
        <v>12585.18</v>
      </c>
      <c r="F9" s="60"/>
      <c r="G9" s="61"/>
      <c r="H9" s="61"/>
    </row>
    <row r="10" spans="1:8" ht="18" customHeight="1">
      <c r="A10" s="62" t="s">
        <v>54</v>
      </c>
      <c r="B10" s="63" t="s">
        <v>55</v>
      </c>
      <c r="C10" s="59">
        <v>2.57</v>
      </c>
      <c r="D10" s="59">
        <v>2.57</v>
      </c>
      <c r="E10" s="59"/>
      <c r="F10" s="64"/>
      <c r="G10" s="64"/>
      <c r="H10" s="64"/>
    </row>
    <row r="11" spans="1:8" ht="18" customHeight="1">
      <c r="A11" s="62" t="s">
        <v>56</v>
      </c>
      <c r="B11" s="63" t="s">
        <v>57</v>
      </c>
      <c r="C11" s="59">
        <v>2.57</v>
      </c>
      <c r="D11" s="59">
        <v>2.57</v>
      </c>
      <c r="E11" s="59"/>
      <c r="F11" s="64"/>
      <c r="G11" s="64"/>
      <c r="H11" s="64"/>
    </row>
    <row r="12" spans="1:8" ht="18" customHeight="1">
      <c r="A12" s="62" t="s">
        <v>58</v>
      </c>
      <c r="B12" s="63" t="s">
        <v>59</v>
      </c>
      <c r="C12" s="59">
        <f>C13+C16+C19+C23+C25+C28+C30</f>
        <v>11758.85</v>
      </c>
      <c r="D12" s="59">
        <f>D13+D16+D19+D23+D25+D28+D30</f>
        <v>348.87</v>
      </c>
      <c r="E12" s="59">
        <f>E13+E16+E19+E23+E25+E28+E30</f>
        <v>11409.98</v>
      </c>
      <c r="F12" s="64"/>
      <c r="G12" s="64"/>
      <c r="H12" s="64"/>
    </row>
    <row r="13" spans="1:8" ht="18" customHeight="1">
      <c r="A13" s="62" t="s">
        <v>60</v>
      </c>
      <c r="B13" s="63" t="s">
        <v>61</v>
      </c>
      <c r="C13" s="59">
        <v>464.37</v>
      </c>
      <c r="D13" s="59">
        <v>254.37</v>
      </c>
      <c r="E13" s="59">
        <v>210</v>
      </c>
      <c r="F13" s="64"/>
      <c r="G13" s="64"/>
      <c r="H13" s="64"/>
    </row>
    <row r="14" spans="1:8" ht="18" customHeight="1">
      <c r="A14" s="62" t="s">
        <v>62</v>
      </c>
      <c r="B14" s="63" t="s">
        <v>63</v>
      </c>
      <c r="C14" s="59">
        <v>143.85</v>
      </c>
      <c r="D14" s="59">
        <v>143.85</v>
      </c>
      <c r="E14" s="59"/>
      <c r="F14" s="64"/>
      <c r="G14" s="64"/>
      <c r="H14" s="64"/>
    </row>
    <row r="15" spans="1:8" ht="18" customHeight="1">
      <c r="A15" s="62" t="s">
        <v>64</v>
      </c>
      <c r="B15" s="63" t="s">
        <v>65</v>
      </c>
      <c r="C15" s="59">
        <v>320.52</v>
      </c>
      <c r="D15" s="59">
        <v>110.52</v>
      </c>
      <c r="E15" s="59">
        <v>210</v>
      </c>
      <c r="F15" s="64"/>
      <c r="G15" s="64"/>
      <c r="H15" s="64"/>
    </row>
    <row r="16" spans="1:8" ht="18" customHeight="1">
      <c r="A16" s="62" t="s">
        <v>66</v>
      </c>
      <c r="B16" s="63" t="s">
        <v>67</v>
      </c>
      <c r="C16" s="59">
        <v>94.5</v>
      </c>
      <c r="D16" s="59">
        <v>94.5</v>
      </c>
      <c r="E16" s="59"/>
      <c r="F16" s="64"/>
      <c r="G16" s="64"/>
      <c r="H16" s="64"/>
    </row>
    <row r="17" spans="1:8" ht="18" customHeight="1">
      <c r="A17" s="62" t="s">
        <v>68</v>
      </c>
      <c r="B17" s="63" t="s">
        <v>69</v>
      </c>
      <c r="C17" s="59">
        <v>63</v>
      </c>
      <c r="D17" s="59">
        <v>63</v>
      </c>
      <c r="E17" s="59"/>
      <c r="F17" s="64"/>
      <c r="G17" s="64"/>
      <c r="H17" s="64"/>
    </row>
    <row r="18" spans="1:8" ht="18" customHeight="1">
      <c r="A18" s="62" t="s">
        <v>70</v>
      </c>
      <c r="B18" s="63" t="s">
        <v>71</v>
      </c>
      <c r="C18" s="59">
        <v>31.5</v>
      </c>
      <c r="D18" s="59">
        <v>31.5</v>
      </c>
      <c r="E18" s="59"/>
      <c r="F18" s="64"/>
      <c r="G18" s="64"/>
      <c r="H18" s="64"/>
    </row>
    <row r="19" spans="1:8" ht="18" customHeight="1">
      <c r="A19" s="62" t="s">
        <v>72</v>
      </c>
      <c r="B19" s="63" t="s">
        <v>73</v>
      </c>
      <c r="C19" s="59">
        <v>596.47</v>
      </c>
      <c r="D19" s="59"/>
      <c r="E19" s="59">
        <f>E20+E21+E22</f>
        <v>596.47</v>
      </c>
      <c r="F19" s="64"/>
      <c r="G19" s="64"/>
      <c r="H19" s="64"/>
    </row>
    <row r="20" spans="1:8" ht="18" customHeight="1">
      <c r="A20" s="62" t="s">
        <v>74</v>
      </c>
      <c r="B20" s="63" t="s">
        <v>75</v>
      </c>
      <c r="C20" s="59">
        <v>234.79</v>
      </c>
      <c r="D20" s="59"/>
      <c r="E20" s="59">
        <v>234.79</v>
      </c>
      <c r="F20" s="64"/>
      <c r="G20" s="64"/>
      <c r="H20" s="64"/>
    </row>
    <row r="21" spans="1:8" ht="18" customHeight="1">
      <c r="A21" s="62" t="s">
        <v>76</v>
      </c>
      <c r="B21" s="63" t="s">
        <v>77</v>
      </c>
      <c r="C21" s="59">
        <v>241.68</v>
      </c>
      <c r="D21" s="59"/>
      <c r="E21" s="59">
        <v>241.68</v>
      </c>
      <c r="F21" s="64"/>
      <c r="G21" s="64"/>
      <c r="H21" s="64"/>
    </row>
    <row r="22" spans="1:8" ht="18" customHeight="1">
      <c r="A22" s="62">
        <v>2081006</v>
      </c>
      <c r="B22" s="63" t="s">
        <v>78</v>
      </c>
      <c r="C22" s="59">
        <v>120</v>
      </c>
      <c r="D22" s="59"/>
      <c r="E22" s="59">
        <v>120</v>
      </c>
      <c r="F22" s="64"/>
      <c r="G22" s="64"/>
      <c r="H22" s="64"/>
    </row>
    <row r="23" spans="1:8" ht="18" customHeight="1">
      <c r="A23" s="62" t="s">
        <v>79</v>
      </c>
      <c r="B23" s="63" t="s">
        <v>80</v>
      </c>
      <c r="C23" s="59">
        <v>520.84</v>
      </c>
      <c r="D23" s="59"/>
      <c r="E23" s="59">
        <v>520.84</v>
      </c>
      <c r="F23" s="64"/>
      <c r="G23" s="64"/>
      <c r="H23" s="64"/>
    </row>
    <row r="24" spans="1:8" ht="18" customHeight="1">
      <c r="A24" s="62" t="s">
        <v>81</v>
      </c>
      <c r="B24" s="63" t="s">
        <v>82</v>
      </c>
      <c r="C24" s="59">
        <v>520.84</v>
      </c>
      <c r="D24" s="59"/>
      <c r="E24" s="59">
        <v>520.84</v>
      </c>
      <c r="F24" s="64"/>
      <c r="G24" s="64"/>
      <c r="H24" s="64"/>
    </row>
    <row r="25" spans="1:8" ht="18" customHeight="1">
      <c r="A25" s="62" t="s">
        <v>83</v>
      </c>
      <c r="B25" s="63" t="s">
        <v>84</v>
      </c>
      <c r="C25" s="59">
        <v>6800</v>
      </c>
      <c r="D25" s="59"/>
      <c r="E25" s="59">
        <v>6800</v>
      </c>
      <c r="F25" s="64"/>
      <c r="G25" s="64"/>
      <c r="H25" s="64"/>
    </row>
    <row r="26" spans="1:8" ht="18" customHeight="1">
      <c r="A26" s="62" t="s">
        <v>85</v>
      </c>
      <c r="B26" s="63" t="s">
        <v>86</v>
      </c>
      <c r="C26" s="59">
        <v>1254</v>
      </c>
      <c r="D26" s="59"/>
      <c r="E26" s="59">
        <v>1254</v>
      </c>
      <c r="F26" s="64"/>
      <c r="G26" s="64"/>
      <c r="H26" s="64"/>
    </row>
    <row r="27" spans="1:8" ht="18" customHeight="1">
      <c r="A27" s="62" t="s">
        <v>87</v>
      </c>
      <c r="B27" s="63" t="s">
        <v>88</v>
      </c>
      <c r="C27" s="59">
        <v>5546</v>
      </c>
      <c r="D27" s="59"/>
      <c r="E27" s="59">
        <v>5546</v>
      </c>
      <c r="F27" s="64"/>
      <c r="G27" s="64"/>
      <c r="H27" s="64"/>
    </row>
    <row r="28" spans="1:8" ht="18" customHeight="1">
      <c r="A28" s="62" t="s">
        <v>89</v>
      </c>
      <c r="B28" s="63" t="s">
        <v>90</v>
      </c>
      <c r="C28" s="59">
        <v>2046.33</v>
      </c>
      <c r="D28" s="59"/>
      <c r="E28" s="59">
        <v>2046.33</v>
      </c>
      <c r="F28" s="64"/>
      <c r="G28" s="64"/>
      <c r="H28" s="64"/>
    </row>
    <row r="29" spans="1:8" ht="24">
      <c r="A29" s="62" t="s">
        <v>91</v>
      </c>
      <c r="B29" s="63" t="s">
        <v>92</v>
      </c>
      <c r="C29" s="59">
        <v>2046.33</v>
      </c>
      <c r="D29" s="59"/>
      <c r="E29" s="59">
        <v>2046.33</v>
      </c>
      <c r="F29" s="65"/>
      <c r="G29" s="65"/>
      <c r="H29" s="65"/>
    </row>
    <row r="30" spans="1:8" ht="13.5">
      <c r="A30" s="62" t="s">
        <v>93</v>
      </c>
      <c r="B30" s="63" t="s">
        <v>94</v>
      </c>
      <c r="C30" s="59">
        <v>1236.34</v>
      </c>
      <c r="D30" s="59"/>
      <c r="E30" s="59">
        <v>1236.34</v>
      </c>
      <c r="F30" s="65"/>
      <c r="G30" s="65"/>
      <c r="H30" s="65"/>
    </row>
    <row r="31" spans="1:8" ht="24">
      <c r="A31" s="62" t="s">
        <v>95</v>
      </c>
      <c r="B31" s="63" t="s">
        <v>96</v>
      </c>
      <c r="C31" s="59">
        <v>30.5</v>
      </c>
      <c r="D31" s="59"/>
      <c r="E31" s="59">
        <v>30.5</v>
      </c>
      <c r="F31" s="65"/>
      <c r="G31" s="65"/>
      <c r="H31" s="65"/>
    </row>
    <row r="32" spans="1:8" ht="24">
      <c r="A32" s="62" t="s">
        <v>97</v>
      </c>
      <c r="B32" s="63" t="s">
        <v>98</v>
      </c>
      <c r="C32" s="59">
        <v>1205.84</v>
      </c>
      <c r="D32" s="59"/>
      <c r="E32" s="59">
        <v>1205.84</v>
      </c>
      <c r="F32" s="65"/>
      <c r="G32" s="65"/>
      <c r="H32" s="65"/>
    </row>
    <row r="33" spans="1:8" ht="13.5">
      <c r="A33" s="62" t="s">
        <v>99</v>
      </c>
      <c r="B33" s="63" t="s">
        <v>100</v>
      </c>
      <c r="C33" s="59">
        <v>32.29</v>
      </c>
      <c r="D33" s="59">
        <v>32.29</v>
      </c>
      <c r="E33" s="59"/>
      <c r="F33" s="65"/>
      <c r="G33" s="65"/>
      <c r="H33" s="65"/>
    </row>
    <row r="34" spans="1:8" ht="24">
      <c r="A34" s="62" t="s">
        <v>101</v>
      </c>
      <c r="B34" s="63" t="s">
        <v>102</v>
      </c>
      <c r="C34" s="59">
        <v>32.29</v>
      </c>
      <c r="D34" s="59">
        <v>32.29</v>
      </c>
      <c r="E34" s="59"/>
      <c r="F34" s="65"/>
      <c r="G34" s="65"/>
      <c r="H34" s="65"/>
    </row>
    <row r="35" spans="1:8" ht="24">
      <c r="A35" s="62" t="s">
        <v>103</v>
      </c>
      <c r="B35" s="63" t="s">
        <v>104</v>
      </c>
      <c r="C35" s="59">
        <v>18.1</v>
      </c>
      <c r="D35" s="59">
        <v>18.1</v>
      </c>
      <c r="E35" s="59"/>
      <c r="F35" s="65"/>
      <c r="G35" s="65"/>
      <c r="H35" s="65"/>
    </row>
    <row r="36" spans="1:8" ht="24">
      <c r="A36" s="62" t="s">
        <v>105</v>
      </c>
      <c r="B36" s="63" t="s">
        <v>106</v>
      </c>
      <c r="C36" s="59">
        <v>13.4</v>
      </c>
      <c r="D36" s="59">
        <v>13.4</v>
      </c>
      <c r="E36" s="59"/>
      <c r="F36" s="65"/>
      <c r="G36" s="65"/>
      <c r="H36" s="65"/>
    </row>
    <row r="37" spans="1:8" ht="24">
      <c r="A37" s="62" t="s">
        <v>107</v>
      </c>
      <c r="B37" s="63" t="s">
        <v>108</v>
      </c>
      <c r="C37" s="59">
        <v>0.79</v>
      </c>
      <c r="D37" s="59">
        <v>0.79</v>
      </c>
      <c r="E37" s="59"/>
      <c r="F37" s="65"/>
      <c r="G37" s="65"/>
      <c r="H37" s="65"/>
    </row>
    <row r="38" spans="1:8" ht="13.5">
      <c r="A38" s="62" t="s">
        <v>109</v>
      </c>
      <c r="B38" s="63" t="s">
        <v>110</v>
      </c>
      <c r="C38" s="59">
        <v>49.59</v>
      </c>
      <c r="D38" s="59">
        <v>49.59</v>
      </c>
      <c r="E38" s="59"/>
      <c r="F38" s="65"/>
      <c r="G38" s="65"/>
      <c r="H38" s="65"/>
    </row>
    <row r="39" spans="1:8" ht="13.5">
      <c r="A39" s="62" t="s">
        <v>111</v>
      </c>
      <c r="B39" s="63" t="s">
        <v>112</v>
      </c>
      <c r="C39" s="59">
        <v>49.59</v>
      </c>
      <c r="D39" s="59">
        <v>49.59</v>
      </c>
      <c r="E39" s="59"/>
      <c r="F39" s="65"/>
      <c r="G39" s="65"/>
      <c r="H39" s="65"/>
    </row>
    <row r="40" spans="1:8" ht="13.5">
      <c r="A40" s="62" t="s">
        <v>113</v>
      </c>
      <c r="B40" s="63" t="s">
        <v>114</v>
      </c>
      <c r="C40" s="59">
        <v>49.59</v>
      </c>
      <c r="D40" s="59">
        <v>49.59</v>
      </c>
      <c r="E40" s="59"/>
      <c r="F40" s="65"/>
      <c r="G40" s="65"/>
      <c r="H40" s="65"/>
    </row>
    <row r="41" spans="1:8" ht="24">
      <c r="A41" s="62" t="s">
        <v>103</v>
      </c>
      <c r="B41" s="63" t="s">
        <v>104</v>
      </c>
      <c r="C41" s="59">
        <v>15.08</v>
      </c>
      <c r="D41" s="59">
        <v>15.08</v>
      </c>
      <c r="E41" s="59"/>
      <c r="F41" s="65"/>
      <c r="G41" s="65"/>
      <c r="H41" s="65"/>
    </row>
    <row r="42" spans="1:8" ht="24">
      <c r="A42" s="62" t="s">
        <v>105</v>
      </c>
      <c r="B42" s="63" t="s">
        <v>106</v>
      </c>
      <c r="C42" s="59">
        <v>11.17</v>
      </c>
      <c r="D42" s="59">
        <v>11.17</v>
      </c>
      <c r="E42" s="59"/>
      <c r="F42" s="65"/>
      <c r="G42" s="65"/>
      <c r="H42" s="65"/>
    </row>
    <row r="43" spans="1:8" ht="24">
      <c r="A43" s="62" t="s">
        <v>107</v>
      </c>
      <c r="B43" s="63" t="s">
        <v>108</v>
      </c>
      <c r="C43" s="59">
        <v>0.79</v>
      </c>
      <c r="D43" s="59">
        <v>0.79</v>
      </c>
      <c r="E43" s="59"/>
      <c r="F43" s="65"/>
      <c r="G43" s="65"/>
      <c r="H43" s="65"/>
    </row>
    <row r="44" spans="1:8" ht="13.5">
      <c r="A44" s="62" t="s">
        <v>109</v>
      </c>
      <c r="B44" s="63" t="s">
        <v>110</v>
      </c>
      <c r="C44" s="59">
        <v>31.5</v>
      </c>
      <c r="D44" s="59">
        <v>31.5</v>
      </c>
      <c r="E44" s="59"/>
      <c r="F44" s="65"/>
      <c r="G44" s="65"/>
      <c r="H44" s="65"/>
    </row>
    <row r="45" spans="1:8" ht="13.5">
      <c r="A45" s="62" t="s">
        <v>111</v>
      </c>
      <c r="B45" s="63" t="s">
        <v>112</v>
      </c>
      <c r="C45" s="59">
        <v>31.5</v>
      </c>
      <c r="D45" s="59">
        <v>31.5</v>
      </c>
      <c r="E45" s="59"/>
      <c r="F45" s="65"/>
      <c r="G45" s="65"/>
      <c r="H45" s="65"/>
    </row>
    <row r="46" spans="1:8" ht="13.5">
      <c r="A46" s="62" t="s">
        <v>113</v>
      </c>
      <c r="B46" s="63" t="s">
        <v>114</v>
      </c>
      <c r="C46" s="59">
        <v>31.5</v>
      </c>
      <c r="D46" s="59">
        <v>31.5</v>
      </c>
      <c r="E46" s="59"/>
      <c r="F46" s="65"/>
      <c r="G46" s="65"/>
      <c r="H46" s="65"/>
    </row>
    <row r="47" spans="1:8" ht="13.5">
      <c r="A47" s="62" t="s">
        <v>115</v>
      </c>
      <c r="B47" s="63" t="s">
        <v>116</v>
      </c>
      <c r="C47" s="59">
        <v>1175.2</v>
      </c>
      <c r="D47" s="59"/>
      <c r="E47" s="59">
        <f>E48</f>
        <v>1175.2</v>
      </c>
      <c r="F47" s="65"/>
      <c r="G47" s="65"/>
      <c r="H47" s="65"/>
    </row>
    <row r="48" spans="1:8" ht="24">
      <c r="A48" s="62" t="s">
        <v>117</v>
      </c>
      <c r="B48" s="63" t="s">
        <v>118</v>
      </c>
      <c r="C48" s="59">
        <v>1175.2</v>
      </c>
      <c r="D48" s="59"/>
      <c r="E48" s="59">
        <f>E49+E50</f>
        <v>1175.2</v>
      </c>
      <c r="F48" s="65"/>
      <c r="G48" s="65"/>
      <c r="H48" s="65"/>
    </row>
    <row r="49" spans="1:8" ht="24">
      <c r="A49" s="62" t="s">
        <v>119</v>
      </c>
      <c r="B49" s="63" t="s">
        <v>120</v>
      </c>
      <c r="C49" s="59">
        <v>124</v>
      </c>
      <c r="D49" s="59"/>
      <c r="E49" s="59">
        <f>124</f>
        <v>124</v>
      </c>
      <c r="F49" s="65"/>
      <c r="G49" s="65"/>
      <c r="H49" s="65"/>
    </row>
    <row r="50" spans="1:8" ht="36">
      <c r="A50" s="62" t="s">
        <v>121</v>
      </c>
      <c r="B50" s="63" t="s">
        <v>122</v>
      </c>
      <c r="C50" s="59">
        <v>1051.2</v>
      </c>
      <c r="D50" s="59"/>
      <c r="E50" s="59">
        <v>1051.2</v>
      </c>
      <c r="F50" s="65"/>
      <c r="G50" s="65"/>
      <c r="H50" s="65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3">
      <selection activeCell="B7" sqref="B7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" t="s">
        <v>281</v>
      </c>
      <c r="B1" s="1"/>
      <c r="C1" s="42"/>
      <c r="D1" s="42"/>
      <c r="E1" s="42"/>
      <c r="F1" s="42"/>
      <c r="G1" s="43"/>
      <c r="H1" s="43"/>
      <c r="I1" s="43"/>
      <c r="J1" s="43"/>
      <c r="K1" s="43"/>
    </row>
    <row r="2" spans="1:11" ht="19.5">
      <c r="A2" s="44" t="s">
        <v>282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2"/>
      <c r="B3" s="42"/>
      <c r="C3" s="42"/>
      <c r="D3" s="42"/>
      <c r="E3" s="42"/>
      <c r="F3" s="42"/>
      <c r="G3" s="43"/>
      <c r="H3" s="43"/>
      <c r="I3" s="43"/>
      <c r="J3" s="43"/>
      <c r="K3" s="43" t="s">
        <v>2</v>
      </c>
    </row>
    <row r="4" spans="1:11" ht="14.25">
      <c r="A4" s="45" t="s">
        <v>205</v>
      </c>
      <c r="B4" s="46" t="s">
        <v>51</v>
      </c>
      <c r="C4" s="46" t="s">
        <v>241</v>
      </c>
      <c r="D4" s="46" t="s">
        <v>249</v>
      </c>
      <c r="E4" s="46" t="s">
        <v>250</v>
      </c>
      <c r="F4" s="46" t="s">
        <v>251</v>
      </c>
      <c r="G4" s="46" t="s">
        <v>283</v>
      </c>
      <c r="H4" s="46"/>
      <c r="I4" s="46" t="s">
        <v>284</v>
      </c>
      <c r="J4" s="46" t="s">
        <v>285</v>
      </c>
      <c r="K4" s="46" t="s">
        <v>239</v>
      </c>
    </row>
    <row r="5" spans="1:11" ht="42.75">
      <c r="A5" s="45"/>
      <c r="B5" s="46"/>
      <c r="C5" s="46"/>
      <c r="D5" s="46"/>
      <c r="E5" s="46"/>
      <c r="F5" s="46"/>
      <c r="G5" s="46" t="s">
        <v>286</v>
      </c>
      <c r="H5" s="46" t="s">
        <v>287</v>
      </c>
      <c r="I5" s="46"/>
      <c r="J5" s="46"/>
      <c r="K5" s="46"/>
    </row>
    <row r="6" spans="1:11" ht="18.75">
      <c r="A6" s="47" t="s">
        <v>51</v>
      </c>
      <c r="B6" s="48">
        <v>20</v>
      </c>
      <c r="C6" s="48"/>
      <c r="D6" s="48">
        <v>20</v>
      </c>
      <c r="E6" s="48"/>
      <c r="F6" s="48"/>
      <c r="G6" s="48"/>
      <c r="H6" s="48"/>
      <c r="I6" s="48"/>
      <c r="J6" s="48"/>
      <c r="K6" s="48"/>
    </row>
    <row r="7" spans="1:11" ht="18.75">
      <c r="A7" s="49" t="s">
        <v>288</v>
      </c>
      <c r="B7" s="48">
        <v>20</v>
      </c>
      <c r="C7" s="48"/>
      <c r="D7" s="48">
        <v>20</v>
      </c>
      <c r="E7" s="48"/>
      <c r="F7" s="48"/>
      <c r="G7" s="48"/>
      <c r="H7" s="48"/>
      <c r="I7" s="48"/>
      <c r="J7" s="48"/>
      <c r="K7" s="48"/>
    </row>
    <row r="8" spans="1:11" ht="18.75">
      <c r="A8" s="49" t="s">
        <v>289</v>
      </c>
      <c r="B8" s="48">
        <v>0</v>
      </c>
      <c r="C8" s="48"/>
      <c r="D8" s="48">
        <v>0</v>
      </c>
      <c r="E8" s="48"/>
      <c r="F8" s="48"/>
      <c r="G8" s="48"/>
      <c r="H8" s="48"/>
      <c r="I8" s="48"/>
      <c r="J8" s="48"/>
      <c r="K8" s="48"/>
    </row>
    <row r="9" spans="1:11" ht="18.75">
      <c r="A9" s="49" t="s">
        <v>290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27" ht="11.25">
      <c r="M27" t="s">
        <v>291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zoomScaleSheetLayoutView="100" workbookViewId="0" topLeftCell="A1">
      <selection activeCell="G5" sqref="G5"/>
    </sheetView>
  </sheetViews>
  <sheetFormatPr defaultColWidth="1.5" defaultRowHeight="11.25"/>
  <cols>
    <col min="1" max="1" width="25.33203125" style="24" customWidth="1"/>
    <col min="2" max="2" width="43.83203125" style="24" customWidth="1"/>
    <col min="3" max="6" width="26" style="24" customWidth="1"/>
    <col min="7" max="32" width="12" style="24" customWidth="1"/>
    <col min="33" max="224" width="1.5" style="24" customWidth="1"/>
    <col min="225" max="255" width="12" style="24" customWidth="1"/>
    <col min="256" max="256" width="1.5" style="24" customWidth="1"/>
  </cols>
  <sheetData>
    <row r="1" ht="21" customHeight="1">
      <c r="A1" s="25" t="s">
        <v>292</v>
      </c>
    </row>
    <row r="2" spans="1:6" ht="47.25" customHeight="1">
      <c r="A2" s="26" t="s">
        <v>293</v>
      </c>
      <c r="B2" s="26"/>
      <c r="C2" s="26"/>
      <c r="D2" s="26"/>
      <c r="E2" s="26"/>
      <c r="F2" s="26"/>
    </row>
    <row r="3" spans="1:6" ht="19.5" customHeight="1">
      <c r="A3" s="27"/>
      <c r="B3" s="27"/>
      <c r="C3" s="27"/>
      <c r="D3" s="27"/>
      <c r="E3" s="27"/>
      <c r="F3" s="28" t="s">
        <v>2</v>
      </c>
    </row>
    <row r="4" spans="1:6" ht="36" customHeight="1">
      <c r="A4" s="29" t="s">
        <v>294</v>
      </c>
      <c r="B4" s="29" t="s">
        <v>295</v>
      </c>
      <c r="C4" s="29"/>
      <c r="D4" s="29" t="s">
        <v>296</v>
      </c>
      <c r="E4" s="29">
        <v>11723.3</v>
      </c>
      <c r="F4" s="29"/>
    </row>
    <row r="5" spans="1:6" ht="36" customHeight="1">
      <c r="A5" s="29"/>
      <c r="B5" s="29"/>
      <c r="C5" s="29"/>
      <c r="D5" s="29" t="s">
        <v>297</v>
      </c>
      <c r="E5" s="29">
        <v>11723.3</v>
      </c>
      <c r="F5" s="29"/>
    </row>
    <row r="6" spans="1:6" ht="73.5" customHeight="1">
      <c r="A6" s="29" t="s">
        <v>298</v>
      </c>
      <c r="B6" s="30" t="s">
        <v>299</v>
      </c>
      <c r="C6" s="30"/>
      <c r="D6" s="30"/>
      <c r="E6" s="30"/>
      <c r="F6" s="30"/>
    </row>
    <row r="7" spans="1:6" ht="26.25" customHeight="1">
      <c r="A7" s="31" t="s">
        <v>300</v>
      </c>
      <c r="B7" s="29" t="s">
        <v>301</v>
      </c>
      <c r="C7" s="29" t="s">
        <v>302</v>
      </c>
      <c r="D7" s="29" t="s">
        <v>303</v>
      </c>
      <c r="E7" s="29" t="s">
        <v>304</v>
      </c>
      <c r="F7" s="29" t="s">
        <v>305</v>
      </c>
    </row>
    <row r="8" spans="1:6" ht="26.25" customHeight="1">
      <c r="A8" s="31"/>
      <c r="B8" s="29" t="s">
        <v>306</v>
      </c>
      <c r="C8" s="29">
        <v>5</v>
      </c>
      <c r="D8" s="32" t="s">
        <v>307</v>
      </c>
      <c r="E8" s="29" t="s">
        <v>308</v>
      </c>
      <c r="F8" s="33" t="s">
        <v>309</v>
      </c>
    </row>
    <row r="9" spans="1:6" ht="26.25" customHeight="1">
      <c r="A9" s="31"/>
      <c r="B9" s="29" t="s">
        <v>310</v>
      </c>
      <c r="C9" s="29">
        <v>5</v>
      </c>
      <c r="D9" s="32"/>
      <c r="E9" s="29" t="s">
        <v>311</v>
      </c>
      <c r="F9" s="29" t="s">
        <v>312</v>
      </c>
    </row>
    <row r="10" spans="1:6" ht="26.25" customHeight="1">
      <c r="A10" s="31"/>
      <c r="B10" s="29" t="s">
        <v>313</v>
      </c>
      <c r="C10" s="34">
        <v>5</v>
      </c>
      <c r="D10" s="34"/>
      <c r="E10" s="35" t="s">
        <v>314</v>
      </c>
      <c r="F10" s="34" t="s">
        <v>315</v>
      </c>
    </row>
    <row r="11" spans="1:6" ht="26.25" customHeight="1">
      <c r="A11" s="31"/>
      <c r="B11" s="29" t="s">
        <v>316</v>
      </c>
      <c r="C11" s="34">
        <v>5</v>
      </c>
      <c r="D11" s="34"/>
      <c r="E11" s="35" t="s">
        <v>317</v>
      </c>
      <c r="F11" s="34" t="s">
        <v>318</v>
      </c>
    </row>
    <row r="12" spans="1:6" ht="26.25" customHeight="1">
      <c r="A12" s="31"/>
      <c r="B12" s="29" t="s">
        <v>319</v>
      </c>
      <c r="C12" s="34">
        <v>20</v>
      </c>
      <c r="D12" s="34" t="s">
        <v>307</v>
      </c>
      <c r="E12" s="34" t="s">
        <v>320</v>
      </c>
      <c r="F12" s="36" t="s">
        <v>321</v>
      </c>
    </row>
    <row r="13" spans="1:6" ht="26.25" customHeight="1">
      <c r="A13" s="31"/>
      <c r="B13" s="29" t="s">
        <v>322</v>
      </c>
      <c r="C13" s="34">
        <v>20</v>
      </c>
      <c r="D13" s="34"/>
      <c r="E13" s="34" t="s">
        <v>323</v>
      </c>
      <c r="F13" s="34" t="s">
        <v>324</v>
      </c>
    </row>
    <row r="14" spans="1:6" ht="26.25" customHeight="1">
      <c r="A14" s="31"/>
      <c r="B14" s="29" t="s">
        <v>325</v>
      </c>
      <c r="C14" s="34">
        <v>15</v>
      </c>
      <c r="D14" s="34" t="s">
        <v>307</v>
      </c>
      <c r="E14" s="34" t="s">
        <v>326</v>
      </c>
      <c r="F14" s="34" t="s">
        <v>327</v>
      </c>
    </row>
    <row r="15" spans="1:6" ht="26.25" customHeight="1">
      <c r="A15" s="31"/>
      <c r="B15" s="29" t="s">
        <v>328</v>
      </c>
      <c r="C15" s="31">
        <v>15</v>
      </c>
      <c r="D15" s="31" t="s">
        <v>307</v>
      </c>
      <c r="E15" s="31" t="s">
        <v>329</v>
      </c>
      <c r="F15" s="31" t="s">
        <v>330</v>
      </c>
    </row>
    <row r="16" spans="1:6" ht="26.25" customHeight="1">
      <c r="A16" s="31"/>
      <c r="B16" s="29" t="s">
        <v>331</v>
      </c>
      <c r="C16" s="31">
        <v>10</v>
      </c>
      <c r="D16" s="31" t="s">
        <v>307</v>
      </c>
      <c r="E16" s="31" t="s">
        <v>332</v>
      </c>
      <c r="F16" s="31" t="s">
        <v>330</v>
      </c>
    </row>
    <row r="17" spans="1:6" ht="26.25" customHeight="1">
      <c r="A17" s="31"/>
      <c r="B17" s="29"/>
      <c r="C17" s="31"/>
      <c r="D17" s="31"/>
      <c r="E17" s="31"/>
      <c r="F17" s="31"/>
    </row>
    <row r="18" spans="1:6" ht="12.75">
      <c r="A18" s="37"/>
      <c r="B18" s="38"/>
      <c r="C18" s="39"/>
      <c r="D18" s="39"/>
      <c r="E18" s="39"/>
      <c r="F18" s="38"/>
    </row>
    <row r="19" spans="1:6" ht="12.75">
      <c r="A19" s="37"/>
      <c r="B19" s="38"/>
      <c r="C19" s="39"/>
      <c r="D19" s="39"/>
      <c r="E19" s="39"/>
      <c r="F19" s="38"/>
    </row>
    <row r="20" spans="1:6" ht="12.75">
      <c r="A20" s="37"/>
      <c r="B20" s="38"/>
      <c r="C20" s="39"/>
      <c r="D20" s="39"/>
      <c r="E20" s="39"/>
      <c r="F20" s="38"/>
    </row>
    <row r="21" spans="1:6" ht="12.75">
      <c r="A21" s="37"/>
      <c r="B21" s="38"/>
      <c r="C21" s="39"/>
      <c r="D21" s="39"/>
      <c r="E21" s="39"/>
      <c r="F21" s="38"/>
    </row>
    <row r="22" spans="1:6" ht="12.75">
      <c r="A22" s="37"/>
      <c r="B22" s="38"/>
      <c r="C22" s="39"/>
      <c r="D22" s="39"/>
      <c r="E22" s="39"/>
      <c r="F22" s="38"/>
    </row>
    <row r="23" spans="1:6" ht="12.75">
      <c r="A23" s="37"/>
      <c r="B23" s="38"/>
      <c r="C23" s="39"/>
      <c r="D23" s="39"/>
      <c r="E23" s="39"/>
      <c r="F23" s="38"/>
    </row>
    <row r="24" spans="1:6" ht="12.75">
      <c r="A24" s="37"/>
      <c r="B24" s="38"/>
      <c r="C24" s="39"/>
      <c r="D24" s="39"/>
      <c r="E24" s="39"/>
      <c r="F24" s="38"/>
    </row>
    <row r="25" spans="1:6" ht="12.75">
      <c r="A25" s="37"/>
      <c r="B25" s="38"/>
      <c r="C25" s="39"/>
      <c r="D25" s="39"/>
      <c r="E25" s="39"/>
      <c r="F25" s="38"/>
    </row>
    <row r="26" spans="1:6" ht="12.75">
      <c r="A26" s="37"/>
      <c r="B26" s="38"/>
      <c r="C26" s="39"/>
      <c r="D26" s="39"/>
      <c r="E26" s="39"/>
      <c r="F26" s="38"/>
    </row>
    <row r="27" spans="1:6" ht="12.75">
      <c r="A27" s="37"/>
      <c r="B27" s="38"/>
      <c r="C27" s="39"/>
      <c r="D27" s="39"/>
      <c r="E27" s="39"/>
      <c r="F27" s="38"/>
    </row>
    <row r="28" spans="1:6" ht="12.75">
      <c r="A28" s="37"/>
      <c r="B28" s="38"/>
      <c r="C28" s="39"/>
      <c r="D28" s="39"/>
      <c r="E28" s="39"/>
      <c r="F28" s="38"/>
    </row>
    <row r="29" spans="1:6" ht="12.75">
      <c r="A29" s="37"/>
      <c r="B29" s="38"/>
      <c r="C29" s="39"/>
      <c r="D29" s="39"/>
      <c r="E29" s="39"/>
      <c r="F29" s="38"/>
    </row>
    <row r="30" spans="1:6" ht="12.75">
      <c r="A30" s="37"/>
      <c r="B30" s="38"/>
      <c r="C30" s="39"/>
      <c r="D30" s="39"/>
      <c r="E30" s="39"/>
      <c r="F30" s="38"/>
    </row>
    <row r="31" spans="1:6" ht="12.75">
      <c r="A31" s="37"/>
      <c r="B31" s="38"/>
      <c r="C31" s="39"/>
      <c r="D31" s="39"/>
      <c r="E31" s="39"/>
      <c r="F31" s="38"/>
    </row>
    <row r="32" spans="1:6" ht="12.75">
      <c r="A32" s="37"/>
      <c r="B32" s="38"/>
      <c r="C32" s="39"/>
      <c r="D32" s="39"/>
      <c r="E32" s="39"/>
      <c r="F32" s="38"/>
    </row>
    <row r="33" spans="1:6" ht="12.75">
      <c r="A33" s="37"/>
      <c r="B33" s="38"/>
      <c r="C33" s="39"/>
      <c r="D33" s="39"/>
      <c r="E33" s="39"/>
      <c r="F33" s="38"/>
    </row>
    <row r="34" spans="1:6" ht="12.75">
      <c r="A34" s="37"/>
      <c r="B34" s="38"/>
      <c r="C34" s="39"/>
      <c r="D34" s="39"/>
      <c r="E34" s="39"/>
      <c r="F34" s="38"/>
    </row>
    <row r="35" spans="1:6" ht="12.75">
      <c r="A35" s="37"/>
      <c r="B35" s="38"/>
      <c r="C35" s="39"/>
      <c r="D35" s="39"/>
      <c r="E35" s="39"/>
      <c r="F35" s="38"/>
    </row>
    <row r="36" spans="1:6" ht="12.75">
      <c r="A36" s="37"/>
      <c r="B36" s="38"/>
      <c r="C36" s="39"/>
      <c r="D36" s="39"/>
      <c r="E36" s="39"/>
      <c r="F36" s="38"/>
    </row>
    <row r="37" spans="2:6" ht="12.75">
      <c r="B37" s="40"/>
      <c r="C37" s="41"/>
      <c r="D37" s="41"/>
      <c r="E37" s="41"/>
      <c r="F37" s="40"/>
    </row>
    <row r="38" spans="2:6" ht="12.75">
      <c r="B38" s="40"/>
      <c r="C38" s="41"/>
      <c r="D38" s="41"/>
      <c r="E38" s="41"/>
      <c r="F38" s="40"/>
    </row>
    <row r="39" spans="2:6" ht="12.75">
      <c r="B39" s="40"/>
      <c r="C39" s="40"/>
      <c r="D39" s="40"/>
      <c r="E39" s="40"/>
      <c r="F39" s="40"/>
    </row>
    <row r="40" spans="2:6" ht="12.75">
      <c r="B40" s="40"/>
      <c r="C40" s="40"/>
      <c r="D40" s="40"/>
      <c r="E40" s="40"/>
      <c r="F40" s="40"/>
    </row>
    <row r="41" spans="2:6" ht="12.75">
      <c r="B41" s="40"/>
      <c r="C41" s="40"/>
      <c r="D41" s="40"/>
      <c r="E41" s="40"/>
      <c r="F41" s="40"/>
    </row>
    <row r="42" spans="2:6" ht="12.75">
      <c r="B42" s="40"/>
      <c r="C42" s="40"/>
      <c r="D42" s="40"/>
      <c r="E42" s="40"/>
      <c r="F42" s="40"/>
    </row>
    <row r="43" spans="2:6" ht="12.75">
      <c r="B43" s="40"/>
      <c r="C43" s="40"/>
      <c r="D43" s="40"/>
      <c r="E43" s="40"/>
      <c r="F43" s="40"/>
    </row>
    <row r="44" spans="2:6" ht="12.75">
      <c r="B44" s="40"/>
      <c r="C44" s="40"/>
      <c r="D44" s="40"/>
      <c r="E44" s="40"/>
      <c r="F44" s="40"/>
    </row>
    <row r="45" spans="2:6" ht="12.75">
      <c r="B45" s="40"/>
      <c r="C45" s="40"/>
      <c r="D45" s="40"/>
      <c r="E45" s="40"/>
      <c r="F45" s="40"/>
    </row>
    <row r="46" spans="2:6" ht="12.75">
      <c r="B46" s="40"/>
      <c r="C46" s="40"/>
      <c r="D46" s="40"/>
      <c r="E46" s="40"/>
      <c r="F46" s="40"/>
    </row>
    <row r="47" spans="2:6" ht="12.75">
      <c r="B47" s="40"/>
      <c r="C47" s="40"/>
      <c r="D47" s="40"/>
      <c r="E47" s="40"/>
      <c r="F47" s="40"/>
    </row>
    <row r="48" spans="2:6" ht="12.75">
      <c r="B48" s="40"/>
      <c r="C48" s="40"/>
      <c r="D48" s="40"/>
      <c r="E48" s="40"/>
      <c r="F48" s="40"/>
    </row>
    <row r="49" spans="2:6" ht="12.75">
      <c r="B49" s="40"/>
      <c r="C49" s="40"/>
      <c r="D49" s="40"/>
      <c r="E49" s="40"/>
      <c r="F49" s="40"/>
    </row>
    <row r="50" spans="2:6" ht="12.75">
      <c r="B50" s="40"/>
      <c r="C50" s="40"/>
      <c r="D50" s="40"/>
      <c r="E50" s="40"/>
      <c r="F50" s="40"/>
    </row>
    <row r="51" spans="2:6" ht="12.75">
      <c r="B51" s="40"/>
      <c r="C51" s="40"/>
      <c r="D51" s="40"/>
      <c r="E51" s="40"/>
      <c r="F51" s="40"/>
    </row>
    <row r="52" spans="2:6" ht="12.75">
      <c r="B52" s="40"/>
      <c r="C52" s="40"/>
      <c r="D52" s="40"/>
      <c r="E52" s="40"/>
      <c r="F52" s="40"/>
    </row>
    <row r="53" spans="2:6" ht="12.75">
      <c r="B53" s="40"/>
      <c r="C53" s="40"/>
      <c r="D53" s="40"/>
      <c r="E53" s="40"/>
      <c r="F53" s="40"/>
    </row>
    <row r="54" spans="2:6" ht="12.75">
      <c r="B54" s="40"/>
      <c r="C54" s="40"/>
      <c r="D54" s="40"/>
      <c r="E54" s="40"/>
      <c r="F54" s="40"/>
    </row>
    <row r="55" spans="2:6" ht="12.75">
      <c r="B55" s="40"/>
      <c r="C55" s="40"/>
      <c r="D55" s="40"/>
      <c r="E55" s="40"/>
      <c r="F55" s="40"/>
    </row>
    <row r="56" spans="2:6" ht="12.75">
      <c r="B56" s="40"/>
      <c r="C56" s="40"/>
      <c r="D56" s="40"/>
      <c r="E56" s="40"/>
      <c r="F56" s="40"/>
    </row>
    <row r="57" spans="2:6" ht="12.75">
      <c r="B57" s="40"/>
      <c r="C57" s="40"/>
      <c r="D57" s="40"/>
      <c r="E57" s="40"/>
      <c r="F57" s="40"/>
    </row>
  </sheetData>
  <sheetProtection/>
  <mergeCells count="7">
    <mergeCell ref="A2:F2"/>
    <mergeCell ref="E4:F4"/>
    <mergeCell ref="E5:F5"/>
    <mergeCell ref="B6:F6"/>
    <mergeCell ref="A4:A5"/>
    <mergeCell ref="A7:A17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Q19" sqref="Q19"/>
    </sheetView>
  </sheetViews>
  <sheetFormatPr defaultColWidth="9.33203125" defaultRowHeight="11.25"/>
  <cols>
    <col min="1" max="7" width="18" style="0" customWidth="1"/>
  </cols>
  <sheetData>
    <row r="1" spans="1:2" ht="18">
      <c r="A1" s="1" t="s">
        <v>333</v>
      </c>
      <c r="B1" s="1"/>
    </row>
    <row r="2" spans="1:7" ht="24">
      <c r="A2" s="2" t="s">
        <v>334</v>
      </c>
      <c r="B2" s="2"/>
      <c r="C2" s="2"/>
      <c r="D2" s="2"/>
      <c r="E2" s="2"/>
      <c r="F2" s="2"/>
      <c r="G2" s="2"/>
    </row>
    <row r="3" spans="1:7" ht="12">
      <c r="A3" s="3"/>
      <c r="B3" s="3"/>
      <c r="C3" s="3"/>
      <c r="D3" s="3"/>
      <c r="E3" s="3"/>
      <c r="F3" s="3"/>
      <c r="G3" s="3"/>
    </row>
    <row r="4" spans="1:7" ht="28.5" customHeight="1">
      <c r="A4" s="4" t="s">
        <v>335</v>
      </c>
      <c r="B4" s="5"/>
      <c r="C4" s="5"/>
      <c r="D4" s="6" t="s">
        <v>295</v>
      </c>
      <c r="E4" s="6"/>
      <c r="F4" s="6"/>
      <c r="G4" s="6"/>
    </row>
    <row r="5" spans="1:7" ht="28.5" customHeight="1">
      <c r="A5" s="4" t="s">
        <v>336</v>
      </c>
      <c r="B5" s="4"/>
      <c r="C5" s="4"/>
      <c r="D5" s="7" t="s">
        <v>337</v>
      </c>
      <c r="E5" s="6"/>
      <c r="F5" s="6"/>
      <c r="G5" s="6"/>
    </row>
    <row r="6" spans="1:7" ht="28.5" customHeight="1">
      <c r="A6" s="8" t="s">
        <v>338</v>
      </c>
      <c r="B6" s="9" t="s">
        <v>339</v>
      </c>
      <c r="C6" s="8"/>
      <c r="D6" s="9">
        <v>11289.98</v>
      </c>
      <c r="E6" s="9"/>
      <c r="F6" s="9"/>
      <c r="G6" s="8"/>
    </row>
    <row r="7" spans="1:7" ht="28.5" customHeight="1">
      <c r="A7" s="8"/>
      <c r="B7" s="9" t="s">
        <v>340</v>
      </c>
      <c r="C7" s="8"/>
      <c r="D7" s="9"/>
      <c r="E7" s="9"/>
      <c r="F7" s="9"/>
      <c r="G7" s="8"/>
    </row>
    <row r="8" spans="1:7" ht="28.5" customHeight="1">
      <c r="A8" s="8"/>
      <c r="B8" s="9" t="s">
        <v>341</v>
      </c>
      <c r="C8" s="8"/>
      <c r="D8" s="8"/>
      <c r="E8" s="8"/>
      <c r="F8" s="8"/>
      <c r="G8" s="8"/>
    </row>
    <row r="9" spans="1:7" ht="28.5" customHeight="1">
      <c r="A9" s="8"/>
      <c r="B9" s="9" t="s">
        <v>342</v>
      </c>
      <c r="C9" s="9"/>
      <c r="D9" s="8">
        <v>11289.98</v>
      </c>
      <c r="E9" s="8"/>
      <c r="F9" s="8"/>
      <c r="G9" s="8"/>
    </row>
    <row r="10" spans="1:7" ht="28.5" customHeight="1">
      <c r="A10" s="8"/>
      <c r="B10" s="9" t="s">
        <v>343</v>
      </c>
      <c r="C10" s="9"/>
      <c r="D10" s="10"/>
      <c r="E10" s="10"/>
      <c r="F10" s="10"/>
      <c r="G10" s="10"/>
    </row>
    <row r="11" spans="1:7" ht="28.5" customHeight="1">
      <c r="A11" s="9" t="s">
        <v>344</v>
      </c>
      <c r="B11" s="9" t="s">
        <v>345</v>
      </c>
      <c r="C11" s="9"/>
      <c r="D11" s="9"/>
      <c r="E11" s="9"/>
      <c r="F11" s="9"/>
      <c r="G11" s="9"/>
    </row>
    <row r="12" spans="1:7" ht="28.5" customHeight="1">
      <c r="A12" s="9" t="s">
        <v>346</v>
      </c>
      <c r="B12" s="9" t="s">
        <v>347</v>
      </c>
      <c r="C12" s="9"/>
      <c r="D12" s="9"/>
      <c r="E12" s="9"/>
      <c r="F12" s="9"/>
      <c r="G12" s="9"/>
    </row>
    <row r="13" spans="1:7" ht="28.5" customHeight="1">
      <c r="A13" s="9" t="s">
        <v>348</v>
      </c>
      <c r="B13" s="9" t="s">
        <v>349</v>
      </c>
      <c r="C13" s="9"/>
      <c r="D13" s="9"/>
      <c r="E13" s="9"/>
      <c r="F13" s="9"/>
      <c r="G13" s="9"/>
    </row>
    <row r="14" spans="1:7" ht="28.5" customHeight="1">
      <c r="A14" s="11" t="s">
        <v>300</v>
      </c>
      <c r="B14" s="12" t="s">
        <v>350</v>
      </c>
      <c r="C14" s="12" t="s">
        <v>351</v>
      </c>
      <c r="D14" s="9" t="s">
        <v>352</v>
      </c>
      <c r="E14" s="9" t="s">
        <v>305</v>
      </c>
      <c r="F14" s="9" t="s">
        <v>353</v>
      </c>
      <c r="G14" s="9" t="s">
        <v>354</v>
      </c>
    </row>
    <row r="15" spans="1:7" ht="28.5" customHeight="1">
      <c r="A15" s="11"/>
      <c r="B15" s="13" t="s">
        <v>355</v>
      </c>
      <c r="C15" s="14" t="s">
        <v>356</v>
      </c>
      <c r="D15" s="15" t="s">
        <v>357</v>
      </c>
      <c r="E15" s="15">
        <v>1430</v>
      </c>
      <c r="F15" s="9" t="s">
        <v>358</v>
      </c>
      <c r="G15" s="16">
        <v>5</v>
      </c>
    </row>
    <row r="16" spans="1:7" ht="28.5" customHeight="1">
      <c r="A16" s="11"/>
      <c r="B16" s="13"/>
      <c r="C16" s="14"/>
      <c r="D16" s="15" t="s">
        <v>359</v>
      </c>
      <c r="E16" s="15">
        <v>15</v>
      </c>
      <c r="F16" s="9" t="s">
        <v>360</v>
      </c>
      <c r="G16" s="16">
        <v>5</v>
      </c>
    </row>
    <row r="17" spans="1:7" ht="28.5" customHeight="1">
      <c r="A17" s="11"/>
      <c r="B17" s="13"/>
      <c r="C17" s="14"/>
      <c r="D17" s="15" t="s">
        <v>361</v>
      </c>
      <c r="E17" s="15">
        <v>3</v>
      </c>
      <c r="F17" s="9" t="s">
        <v>362</v>
      </c>
      <c r="G17" s="16">
        <v>5</v>
      </c>
    </row>
    <row r="18" spans="1:7" ht="28.5" customHeight="1">
      <c r="A18" s="11"/>
      <c r="B18" s="13"/>
      <c r="C18" s="14" t="s">
        <v>363</v>
      </c>
      <c r="D18" s="15" t="s">
        <v>364</v>
      </c>
      <c r="E18" s="15">
        <v>95</v>
      </c>
      <c r="F18" s="9" t="s">
        <v>307</v>
      </c>
      <c r="G18" s="16">
        <v>10</v>
      </c>
    </row>
    <row r="19" spans="1:7" ht="28.5" customHeight="1">
      <c r="A19" s="11"/>
      <c r="B19" s="13"/>
      <c r="C19" s="14"/>
      <c r="D19" s="15" t="s">
        <v>365</v>
      </c>
      <c r="E19" s="15" t="s">
        <v>366</v>
      </c>
      <c r="F19" s="9"/>
      <c r="G19" s="16">
        <v>10</v>
      </c>
    </row>
    <row r="20" spans="1:7" ht="28.5" customHeight="1">
      <c r="A20" s="11"/>
      <c r="B20" s="13"/>
      <c r="C20" s="14"/>
      <c r="D20" s="15" t="s">
        <v>367</v>
      </c>
      <c r="E20" s="15">
        <v>95</v>
      </c>
      <c r="F20" s="9" t="s">
        <v>307</v>
      </c>
      <c r="G20" s="16">
        <v>5</v>
      </c>
    </row>
    <row r="21" spans="1:7" ht="28.5" customHeight="1">
      <c r="A21" s="11"/>
      <c r="B21" s="13"/>
      <c r="C21" s="14"/>
      <c r="D21" s="15" t="s">
        <v>368</v>
      </c>
      <c r="E21" s="15">
        <v>100</v>
      </c>
      <c r="F21" s="9" t="s">
        <v>307</v>
      </c>
      <c r="G21" s="16">
        <v>10</v>
      </c>
    </row>
    <row r="22" spans="1:7" ht="28.5" customHeight="1">
      <c r="A22" s="11"/>
      <c r="B22" s="13"/>
      <c r="C22" s="14" t="s">
        <v>369</v>
      </c>
      <c r="D22" s="15" t="s">
        <v>370</v>
      </c>
      <c r="E22" s="15">
        <v>100</v>
      </c>
      <c r="F22" s="9" t="s">
        <v>307</v>
      </c>
      <c r="G22" s="16">
        <v>5</v>
      </c>
    </row>
    <row r="23" spans="1:7" ht="28.5" customHeight="1">
      <c r="A23" s="11"/>
      <c r="B23" s="13"/>
      <c r="C23" s="14"/>
      <c r="D23" s="15" t="s">
        <v>371</v>
      </c>
      <c r="E23" s="17">
        <v>100</v>
      </c>
      <c r="F23" s="9" t="s">
        <v>307</v>
      </c>
      <c r="G23" s="16">
        <v>10</v>
      </c>
    </row>
    <row r="24" spans="1:7" ht="28.5" customHeight="1">
      <c r="A24" s="11"/>
      <c r="B24" s="13"/>
      <c r="C24" s="14" t="s">
        <v>372</v>
      </c>
      <c r="D24" s="15" t="s">
        <v>373</v>
      </c>
      <c r="E24" s="18" t="s">
        <v>374</v>
      </c>
      <c r="F24" s="9"/>
      <c r="G24" s="16">
        <v>5</v>
      </c>
    </row>
    <row r="25" spans="1:7" ht="28.5" customHeight="1">
      <c r="A25" s="11"/>
      <c r="B25" s="14" t="s">
        <v>375</v>
      </c>
      <c r="C25" s="14" t="s">
        <v>376</v>
      </c>
      <c r="D25" s="15"/>
      <c r="E25" s="19"/>
      <c r="F25" s="7"/>
      <c r="G25" s="20"/>
    </row>
    <row r="26" spans="1:7" ht="28.5" customHeight="1">
      <c r="A26" s="11"/>
      <c r="B26" s="14"/>
      <c r="C26" s="14" t="s">
        <v>377</v>
      </c>
      <c r="D26" s="15" t="s">
        <v>378</v>
      </c>
      <c r="E26" s="21">
        <v>95</v>
      </c>
      <c r="F26" s="22" t="s">
        <v>307</v>
      </c>
      <c r="G26" s="22">
        <v>10</v>
      </c>
    </row>
    <row r="27" spans="1:7" ht="28.5" customHeight="1">
      <c r="A27" s="11"/>
      <c r="B27" s="14"/>
      <c r="C27" s="14"/>
      <c r="D27" s="15" t="s">
        <v>379</v>
      </c>
      <c r="E27" s="23" t="s">
        <v>380</v>
      </c>
      <c r="F27" s="22"/>
      <c r="G27" s="22">
        <v>5</v>
      </c>
    </row>
    <row r="28" spans="1:7" ht="28.5" customHeight="1">
      <c r="A28" s="11"/>
      <c r="B28" s="14"/>
      <c r="C28" s="14"/>
      <c r="D28" s="15" t="s">
        <v>381</v>
      </c>
      <c r="E28" s="23" t="s">
        <v>382</v>
      </c>
      <c r="F28" s="22"/>
      <c r="G28" s="22">
        <v>5</v>
      </c>
    </row>
    <row r="29" spans="1:7" ht="28.5" customHeight="1">
      <c r="A29" s="11"/>
      <c r="B29" s="14"/>
      <c r="C29" s="14" t="s">
        <v>383</v>
      </c>
      <c r="D29" s="15"/>
      <c r="E29" s="23"/>
      <c r="F29" s="22"/>
      <c r="G29" s="22"/>
    </row>
    <row r="30" spans="1:7" ht="28.5" customHeight="1">
      <c r="A30" s="11"/>
      <c r="B30" s="14"/>
      <c r="C30" s="14" t="s">
        <v>384</v>
      </c>
      <c r="D30" s="15" t="s">
        <v>385</v>
      </c>
      <c r="E30" s="23" t="s">
        <v>386</v>
      </c>
      <c r="F30" s="22"/>
      <c r="G30" s="22">
        <v>5</v>
      </c>
    </row>
    <row r="31" spans="1:7" ht="28.5" customHeight="1">
      <c r="A31" s="11"/>
      <c r="B31" s="14"/>
      <c r="C31" s="14" t="s">
        <v>387</v>
      </c>
      <c r="D31" s="15" t="s">
        <v>388</v>
      </c>
      <c r="E31" s="23" t="s">
        <v>389</v>
      </c>
      <c r="F31" s="22"/>
      <c r="G31" s="22">
        <v>5</v>
      </c>
    </row>
  </sheetData>
  <sheetProtection/>
  <mergeCells count="28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31"/>
    <mergeCell ref="B15:B24"/>
    <mergeCell ref="B25:B31"/>
    <mergeCell ref="C15:C17"/>
    <mergeCell ref="C18:C21"/>
    <mergeCell ref="C22:C23"/>
    <mergeCell ref="C26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21" sqref="E21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59" t="s">
        <v>0</v>
      </c>
    </row>
    <row r="2" spans="1:10" ht="30" customHeight="1">
      <c r="A2" s="51" t="s">
        <v>1</v>
      </c>
      <c r="B2" s="51"/>
      <c r="C2" s="51"/>
      <c r="D2" s="51"/>
      <c r="E2" s="51"/>
      <c r="F2" s="51"/>
      <c r="G2" s="66"/>
      <c r="H2" s="66"/>
      <c r="I2" s="66"/>
      <c r="J2" s="66"/>
    </row>
    <row r="4" spans="5:6" ht="11.25">
      <c r="E4" s="52" t="s">
        <v>2</v>
      </c>
      <c r="F4" s="52"/>
    </row>
    <row r="5" spans="1:7" ht="23.25" customHeight="1">
      <c r="A5" s="68" t="s">
        <v>3</v>
      </c>
      <c r="B5" s="68" t="s">
        <v>3</v>
      </c>
      <c r="C5" s="68" t="s">
        <v>4</v>
      </c>
      <c r="D5" s="68"/>
      <c r="E5" s="68"/>
      <c r="F5" s="68"/>
      <c r="G5" s="68"/>
    </row>
    <row r="6" spans="1:7" ht="12" customHeight="1">
      <c r="A6" s="55" t="s">
        <v>5</v>
      </c>
      <c r="B6" s="55" t="s">
        <v>6</v>
      </c>
      <c r="C6" s="55" t="s">
        <v>7</v>
      </c>
      <c r="D6" s="68" t="s">
        <v>6</v>
      </c>
      <c r="E6" s="68"/>
      <c r="F6" s="68"/>
      <c r="G6" s="68"/>
    </row>
    <row r="7" spans="1:7" ht="12">
      <c r="A7" s="55" t="s">
        <v>5</v>
      </c>
      <c r="B7" s="55" t="s">
        <v>8</v>
      </c>
      <c r="C7" s="55" t="s">
        <v>7</v>
      </c>
      <c r="D7" s="68" t="s">
        <v>9</v>
      </c>
      <c r="E7" s="55" t="s">
        <v>10</v>
      </c>
      <c r="F7" s="55" t="s">
        <v>11</v>
      </c>
      <c r="G7" s="55" t="s">
        <v>12</v>
      </c>
    </row>
    <row r="8" spans="1:7" ht="12">
      <c r="A8" s="83" t="s">
        <v>13</v>
      </c>
      <c r="B8" s="61">
        <v>13018.5</v>
      </c>
      <c r="C8" s="83" t="s">
        <v>14</v>
      </c>
      <c r="D8" s="68"/>
      <c r="E8" s="55"/>
      <c r="F8" s="55"/>
      <c r="G8" s="55"/>
    </row>
    <row r="9" spans="1:7" ht="13.5" customHeight="1">
      <c r="A9" s="83" t="s">
        <v>10</v>
      </c>
      <c r="B9" s="61">
        <v>11843.3</v>
      </c>
      <c r="C9" s="82" t="s">
        <v>15</v>
      </c>
      <c r="D9" s="61">
        <f>SUM(E9:G9)</f>
        <v>2.57</v>
      </c>
      <c r="E9" s="61">
        <v>2.57</v>
      </c>
      <c r="F9" s="61"/>
      <c r="G9" s="160"/>
    </row>
    <row r="10" spans="1:7" ht="13.5" customHeight="1">
      <c r="A10" s="83" t="s">
        <v>11</v>
      </c>
      <c r="B10" s="61">
        <v>1175.2</v>
      </c>
      <c r="C10" s="82" t="s">
        <v>16</v>
      </c>
      <c r="D10" s="61">
        <f aca="true" t="shared" si="0" ref="D10:D32">SUM(E10:G10)</f>
        <v>0</v>
      </c>
      <c r="E10" s="61"/>
      <c r="F10" s="61"/>
      <c r="G10" s="160"/>
    </row>
    <row r="11" spans="1:7" ht="13.5" customHeight="1">
      <c r="A11" s="83" t="s">
        <v>12</v>
      </c>
      <c r="B11" s="61"/>
      <c r="C11" s="82" t="s">
        <v>17</v>
      </c>
      <c r="D11" s="61">
        <f t="shared" si="0"/>
        <v>0</v>
      </c>
      <c r="E11" s="61"/>
      <c r="F11" s="61"/>
      <c r="G11" s="160"/>
    </row>
    <row r="12" spans="1:7" ht="13.5" customHeight="1">
      <c r="A12" s="83"/>
      <c r="B12" s="61"/>
      <c r="C12" s="82" t="s">
        <v>18</v>
      </c>
      <c r="D12" s="61">
        <f t="shared" si="0"/>
        <v>0</v>
      </c>
      <c r="E12" s="61"/>
      <c r="F12" s="61"/>
      <c r="G12" s="160"/>
    </row>
    <row r="13" spans="1:7" ht="13.5" customHeight="1">
      <c r="A13" s="83"/>
      <c r="B13" s="61"/>
      <c r="C13" s="82" t="s">
        <v>19</v>
      </c>
      <c r="D13" s="61">
        <f t="shared" si="0"/>
        <v>0</v>
      </c>
      <c r="E13" s="61"/>
      <c r="F13" s="61"/>
      <c r="G13" s="160"/>
    </row>
    <row r="14" spans="1:7" ht="13.5" customHeight="1">
      <c r="A14" s="83"/>
      <c r="B14" s="61"/>
      <c r="C14" s="82" t="s">
        <v>20</v>
      </c>
      <c r="D14" s="61">
        <f t="shared" si="0"/>
        <v>0</v>
      </c>
      <c r="E14" s="61"/>
      <c r="F14" s="61"/>
      <c r="G14" s="160"/>
    </row>
    <row r="15" spans="1:7" ht="13.5" customHeight="1">
      <c r="A15" s="83"/>
      <c r="B15" s="61"/>
      <c r="C15" s="82" t="s">
        <v>21</v>
      </c>
      <c r="D15" s="61">
        <f t="shared" si="0"/>
        <v>0</v>
      </c>
      <c r="E15" s="61"/>
      <c r="F15" s="61"/>
      <c r="G15" s="160"/>
    </row>
    <row r="16" spans="1:7" ht="13.5" customHeight="1">
      <c r="A16" s="83"/>
      <c r="B16" s="61"/>
      <c r="C16" s="82" t="s">
        <v>22</v>
      </c>
      <c r="D16" s="61">
        <f t="shared" si="0"/>
        <v>11758.85</v>
      </c>
      <c r="E16" s="61">
        <v>11758.85</v>
      </c>
      <c r="F16" s="61"/>
      <c r="G16" s="160"/>
    </row>
    <row r="17" spans="1:7" ht="13.5" customHeight="1">
      <c r="A17" s="83"/>
      <c r="B17" s="61"/>
      <c r="C17" s="82" t="s">
        <v>23</v>
      </c>
      <c r="D17" s="61">
        <f t="shared" si="0"/>
        <v>32.29</v>
      </c>
      <c r="E17" s="61">
        <v>32.29</v>
      </c>
      <c r="F17" s="61"/>
      <c r="G17" s="160"/>
    </row>
    <row r="18" spans="1:7" ht="13.5" customHeight="1">
      <c r="A18" s="83"/>
      <c r="B18" s="61"/>
      <c r="C18" s="82" t="s">
        <v>24</v>
      </c>
      <c r="D18" s="61">
        <f t="shared" si="0"/>
        <v>0</v>
      </c>
      <c r="E18" s="61"/>
      <c r="F18" s="61"/>
      <c r="G18" s="160"/>
    </row>
    <row r="19" spans="1:7" ht="13.5" customHeight="1">
      <c r="A19" s="83"/>
      <c r="B19" s="61"/>
      <c r="C19" s="82" t="s">
        <v>25</v>
      </c>
      <c r="D19" s="61">
        <f t="shared" si="0"/>
        <v>0</v>
      </c>
      <c r="E19" s="61"/>
      <c r="F19" s="61"/>
      <c r="G19" s="160"/>
    </row>
    <row r="20" spans="1:7" ht="13.5" customHeight="1">
      <c r="A20" s="83"/>
      <c r="B20" s="61"/>
      <c r="C20" s="82" t="s">
        <v>26</v>
      </c>
      <c r="D20" s="61">
        <f t="shared" si="0"/>
        <v>0</v>
      </c>
      <c r="E20" s="61"/>
      <c r="F20" s="61"/>
      <c r="G20" s="160"/>
    </row>
    <row r="21" spans="1:7" ht="13.5" customHeight="1">
      <c r="A21" s="83"/>
      <c r="B21" s="61"/>
      <c r="C21" s="82" t="s">
        <v>27</v>
      </c>
      <c r="D21" s="61">
        <f t="shared" si="0"/>
        <v>0</v>
      </c>
      <c r="E21" s="61"/>
      <c r="F21" s="61"/>
      <c r="G21" s="160"/>
    </row>
    <row r="22" spans="1:7" ht="13.5" customHeight="1">
      <c r="A22" s="83"/>
      <c r="B22" s="61"/>
      <c r="C22" s="82" t="s">
        <v>28</v>
      </c>
      <c r="D22" s="61">
        <f t="shared" si="0"/>
        <v>0</v>
      </c>
      <c r="E22" s="61"/>
      <c r="F22" s="61"/>
      <c r="G22" s="160"/>
    </row>
    <row r="23" spans="1:7" ht="13.5" customHeight="1">
      <c r="A23" s="83"/>
      <c r="B23" s="161"/>
      <c r="C23" s="82" t="s">
        <v>29</v>
      </c>
      <c r="D23" s="61">
        <f t="shared" si="0"/>
        <v>0</v>
      </c>
      <c r="E23" s="61"/>
      <c r="F23" s="61"/>
      <c r="G23" s="160"/>
    </row>
    <row r="24" spans="1:7" ht="13.5" customHeight="1">
      <c r="A24" s="83"/>
      <c r="B24" s="161"/>
      <c r="C24" s="82" t="s">
        <v>30</v>
      </c>
      <c r="D24" s="61">
        <f t="shared" si="0"/>
        <v>0</v>
      </c>
      <c r="E24" s="61"/>
      <c r="F24" s="61"/>
      <c r="G24" s="160"/>
    </row>
    <row r="25" spans="1:7" ht="13.5" customHeight="1">
      <c r="A25" s="83"/>
      <c r="B25" s="161"/>
      <c r="C25" s="82" t="s">
        <v>31</v>
      </c>
      <c r="D25" s="61">
        <f t="shared" si="0"/>
        <v>0</v>
      </c>
      <c r="E25" s="61"/>
      <c r="F25" s="61"/>
      <c r="G25" s="160"/>
    </row>
    <row r="26" spans="1:7" ht="13.5" customHeight="1">
      <c r="A26" s="83"/>
      <c r="B26" s="161"/>
      <c r="C26" s="81" t="s">
        <v>32</v>
      </c>
      <c r="D26" s="61">
        <f t="shared" si="0"/>
        <v>0</v>
      </c>
      <c r="E26" s="61"/>
      <c r="F26" s="61"/>
      <c r="G26" s="160"/>
    </row>
    <row r="27" spans="1:7" ht="13.5" customHeight="1">
      <c r="A27" s="83"/>
      <c r="B27" s="161"/>
      <c r="C27" s="81" t="s">
        <v>33</v>
      </c>
      <c r="D27" s="61">
        <f t="shared" si="0"/>
        <v>49.59</v>
      </c>
      <c r="E27" s="61">
        <v>49.59</v>
      </c>
      <c r="F27" s="61"/>
      <c r="G27" s="160"/>
    </row>
    <row r="28" spans="1:7" ht="13.5" customHeight="1">
      <c r="A28" s="68"/>
      <c r="B28" s="61"/>
      <c r="C28" s="81" t="s">
        <v>34</v>
      </c>
      <c r="D28" s="61">
        <f t="shared" si="0"/>
        <v>0</v>
      </c>
      <c r="E28" s="61"/>
      <c r="F28" s="61"/>
      <c r="G28" s="160"/>
    </row>
    <row r="29" spans="1:7" ht="13.5" customHeight="1">
      <c r="A29" s="68"/>
      <c r="B29" s="61"/>
      <c r="C29" s="81" t="s">
        <v>35</v>
      </c>
      <c r="D29" s="61">
        <f t="shared" si="0"/>
        <v>0</v>
      </c>
      <c r="E29" s="61"/>
      <c r="F29" s="61"/>
      <c r="G29" s="160"/>
    </row>
    <row r="30" spans="1:7" ht="13.5" customHeight="1">
      <c r="A30" s="83"/>
      <c r="B30" s="161"/>
      <c r="C30" s="81" t="s">
        <v>36</v>
      </c>
      <c r="D30" s="61">
        <f t="shared" si="0"/>
        <v>1175.2</v>
      </c>
      <c r="E30" s="61">
        <v>1175.2</v>
      </c>
      <c r="F30" s="61"/>
      <c r="G30" s="160"/>
    </row>
    <row r="31" spans="1:7" ht="13.5" customHeight="1">
      <c r="A31" s="83" t="s">
        <v>37</v>
      </c>
      <c r="B31" s="61">
        <v>2258.12</v>
      </c>
      <c r="C31" s="81" t="s">
        <v>38</v>
      </c>
      <c r="D31" s="61">
        <f t="shared" si="0"/>
        <v>0</v>
      </c>
      <c r="E31" s="61"/>
      <c r="F31" s="61"/>
      <c r="G31" s="160"/>
    </row>
    <row r="32" spans="1:7" ht="13.5" customHeight="1">
      <c r="A32" s="83" t="s">
        <v>39</v>
      </c>
      <c r="B32" s="61">
        <f>B31-B33</f>
        <v>2032.1999999999998</v>
      </c>
      <c r="C32" s="81" t="s">
        <v>40</v>
      </c>
      <c r="D32" s="61">
        <f t="shared" si="0"/>
        <v>0</v>
      </c>
      <c r="E32" s="61"/>
      <c r="F32" s="61"/>
      <c r="G32" s="160"/>
    </row>
    <row r="33" spans="1:7" ht="13.5" customHeight="1">
      <c r="A33" s="83" t="s">
        <v>41</v>
      </c>
      <c r="B33" s="61">
        <v>225.92</v>
      </c>
      <c r="C33" s="68" t="s">
        <v>42</v>
      </c>
      <c r="D33" s="61">
        <f>SUM(E34:F34)</f>
        <v>0</v>
      </c>
      <c r="E33" s="61">
        <f>SUM(E9:E32)</f>
        <v>13018.500000000002</v>
      </c>
      <c r="F33" s="61">
        <f>SUM(F9:F32)</f>
        <v>0</v>
      </c>
      <c r="G33" s="61">
        <f>SUM(G9:G32)</f>
        <v>0</v>
      </c>
    </row>
    <row r="34" spans="1:7" ht="13.5" customHeight="1">
      <c r="A34" s="83" t="s">
        <v>12</v>
      </c>
      <c r="B34" s="61"/>
      <c r="C34" s="160"/>
      <c r="D34" s="160"/>
      <c r="E34" s="61"/>
      <c r="F34" s="61"/>
      <c r="G34" s="160"/>
    </row>
    <row r="35" spans="1:7" ht="13.5" customHeight="1">
      <c r="A35" s="68" t="s">
        <v>43</v>
      </c>
      <c r="B35" s="61">
        <f>B8+B31</f>
        <v>15276.619999999999</v>
      </c>
      <c r="C35" s="68" t="s">
        <v>44</v>
      </c>
      <c r="D35" s="61">
        <f>SUM(E36:F36)</f>
        <v>0</v>
      </c>
      <c r="E35" s="61">
        <f>E33</f>
        <v>13018.500000000002</v>
      </c>
      <c r="F35" s="61">
        <f>F33</f>
        <v>0</v>
      </c>
      <c r="G35" s="61">
        <f>G33</f>
        <v>0</v>
      </c>
    </row>
    <row r="36" ht="30" customHeight="1">
      <c r="A36" s="85" t="s">
        <v>45</v>
      </c>
    </row>
    <row r="37" ht="16.5" customHeight="1">
      <c r="A37" s="88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showZeros="0" workbookViewId="0" topLeftCell="A1">
      <selection activeCell="D39" sqref="D39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29" t="s">
        <v>47</v>
      </c>
      <c r="B1" s="96"/>
      <c r="C1" s="96"/>
      <c r="D1" s="96"/>
      <c r="E1" s="96"/>
    </row>
    <row r="2" spans="1:6" ht="54" customHeight="1">
      <c r="A2" s="130" t="s">
        <v>48</v>
      </c>
      <c r="B2" s="51"/>
      <c r="C2" s="51"/>
      <c r="D2" s="51"/>
      <c r="E2" s="51"/>
      <c r="F2" s="148"/>
    </row>
    <row r="3" spans="2:5" s="131" customFormat="1" ht="23.25" customHeight="1">
      <c r="B3" s="116" t="s">
        <v>2</v>
      </c>
      <c r="C3" s="116"/>
      <c r="D3" s="116"/>
      <c r="E3" s="116"/>
    </row>
    <row r="4" spans="1:5" s="147" customFormat="1" ht="20.25" customHeight="1">
      <c r="A4" s="132" t="s">
        <v>49</v>
      </c>
      <c r="B4" s="132" t="s">
        <v>50</v>
      </c>
      <c r="C4" s="132" t="s">
        <v>6</v>
      </c>
      <c r="D4" s="132"/>
      <c r="E4" s="132"/>
    </row>
    <row r="5" spans="1:5" s="147" customFormat="1" ht="20.25" customHeight="1">
      <c r="A5" s="132"/>
      <c r="B5" s="132"/>
      <c r="C5" s="132" t="s">
        <v>51</v>
      </c>
      <c r="D5" s="132" t="s">
        <v>52</v>
      </c>
      <c r="E5" s="132" t="s">
        <v>53</v>
      </c>
    </row>
    <row r="6" spans="1:5" s="147" customFormat="1" ht="20.25" customHeight="1">
      <c r="A6" s="103"/>
      <c r="B6" s="103" t="s">
        <v>51</v>
      </c>
      <c r="C6" s="103">
        <f>D6+E6</f>
        <v>13018.5</v>
      </c>
      <c r="D6" s="103">
        <f>D7+D9+D30+D35</f>
        <v>433.32000000000005</v>
      </c>
      <c r="E6" s="103">
        <f>E9+E38</f>
        <v>12585.18</v>
      </c>
    </row>
    <row r="7" spans="1:5" s="147" customFormat="1" ht="15.75" customHeight="1">
      <c r="A7" s="140" t="s">
        <v>54</v>
      </c>
      <c r="B7" s="149" t="s">
        <v>55</v>
      </c>
      <c r="C7" s="103">
        <f>E7+D7</f>
        <v>2.57</v>
      </c>
      <c r="D7" s="150">
        <v>2.57</v>
      </c>
      <c r="E7" s="150"/>
    </row>
    <row r="8" spans="1:5" s="147" customFormat="1" ht="15.75" customHeight="1">
      <c r="A8" s="151" t="s">
        <v>56</v>
      </c>
      <c r="B8" s="152" t="s">
        <v>57</v>
      </c>
      <c r="C8" s="103">
        <f>E8+D8</f>
        <v>2.57</v>
      </c>
      <c r="D8" s="150">
        <v>2.57</v>
      </c>
      <c r="E8" s="153"/>
    </row>
    <row r="9" spans="1:5" s="147" customFormat="1" ht="15.75" customHeight="1">
      <c r="A9" s="151" t="s">
        <v>58</v>
      </c>
      <c r="B9" s="106" t="s">
        <v>59</v>
      </c>
      <c r="C9" s="103">
        <f>E9+D9</f>
        <v>11758.85</v>
      </c>
      <c r="D9" s="150">
        <f>D10+D13</f>
        <v>348.87</v>
      </c>
      <c r="E9" s="153">
        <f>E10+E16+E20+E22+E25+E27</f>
        <v>11409.98</v>
      </c>
    </row>
    <row r="10" spans="1:5" s="147" customFormat="1" ht="15.75" customHeight="1">
      <c r="A10" s="151" t="s">
        <v>60</v>
      </c>
      <c r="B10" s="152" t="s">
        <v>61</v>
      </c>
      <c r="C10" s="103">
        <f>E10+D10</f>
        <v>464.37</v>
      </c>
      <c r="D10" s="150">
        <f>D11+D12</f>
        <v>254.37</v>
      </c>
      <c r="E10" s="150">
        <f>E11+E12</f>
        <v>210</v>
      </c>
    </row>
    <row r="11" spans="1:5" s="147" customFormat="1" ht="15.75" customHeight="1">
      <c r="A11" s="154" t="s">
        <v>62</v>
      </c>
      <c r="B11" s="152" t="s">
        <v>63</v>
      </c>
      <c r="C11" s="103">
        <f>E11+D11</f>
        <v>143.85</v>
      </c>
      <c r="D11" s="150">
        <v>143.85</v>
      </c>
      <c r="E11" s="153"/>
    </row>
    <row r="12" spans="1:5" s="147" customFormat="1" ht="15.75" customHeight="1">
      <c r="A12" s="154" t="s">
        <v>64</v>
      </c>
      <c r="B12" s="152" t="s">
        <v>65</v>
      </c>
      <c r="C12" s="103">
        <f>E12+D12</f>
        <v>320.52</v>
      </c>
      <c r="D12" s="150">
        <v>110.52</v>
      </c>
      <c r="E12" s="153">
        <v>210</v>
      </c>
    </row>
    <row r="13" spans="1:5" s="147" customFormat="1" ht="15.75" customHeight="1">
      <c r="A13" s="154" t="s">
        <v>66</v>
      </c>
      <c r="B13" s="152" t="s">
        <v>67</v>
      </c>
      <c r="C13" s="103">
        <f>E13+D13</f>
        <v>94.5</v>
      </c>
      <c r="D13" s="150">
        <f>D14+D15</f>
        <v>94.5</v>
      </c>
      <c r="E13" s="153"/>
    </row>
    <row r="14" spans="1:5" s="147" customFormat="1" ht="15.75" customHeight="1">
      <c r="A14" s="154" t="s">
        <v>68</v>
      </c>
      <c r="B14" s="106" t="s">
        <v>69</v>
      </c>
      <c r="C14" s="103">
        <f>E14+D14</f>
        <v>63</v>
      </c>
      <c r="D14" s="150">
        <v>63</v>
      </c>
      <c r="E14" s="153"/>
    </row>
    <row r="15" spans="1:5" s="147" customFormat="1" ht="15.75" customHeight="1">
      <c r="A15" s="154" t="s">
        <v>70</v>
      </c>
      <c r="B15" s="152" t="s">
        <v>71</v>
      </c>
      <c r="C15" s="103">
        <f>E15+D15</f>
        <v>31.5</v>
      </c>
      <c r="D15" s="103">
        <v>31.5</v>
      </c>
      <c r="E15" s="103"/>
    </row>
    <row r="16" spans="1:5" s="147" customFormat="1" ht="15.75" customHeight="1">
      <c r="A16" s="154" t="s">
        <v>72</v>
      </c>
      <c r="B16" s="155" t="s">
        <v>73</v>
      </c>
      <c r="C16" s="103">
        <f>E16+D16</f>
        <v>596.47</v>
      </c>
      <c r="D16" s="103"/>
      <c r="E16" s="103">
        <f>E17+E18+E19</f>
        <v>596.47</v>
      </c>
    </row>
    <row r="17" spans="1:5" ht="15.75" customHeight="1">
      <c r="A17" s="156" t="s">
        <v>74</v>
      </c>
      <c r="B17" s="152" t="s">
        <v>75</v>
      </c>
      <c r="C17" s="103">
        <f>E17+D17</f>
        <v>234.79</v>
      </c>
      <c r="D17" s="103"/>
      <c r="E17" s="103">
        <v>234.79</v>
      </c>
    </row>
    <row r="18" spans="1:5" ht="15.75" customHeight="1">
      <c r="A18" s="157" t="s">
        <v>76</v>
      </c>
      <c r="B18" s="152" t="s">
        <v>77</v>
      </c>
      <c r="C18" s="103">
        <f>E18+D18</f>
        <v>241.68</v>
      </c>
      <c r="D18" s="103"/>
      <c r="E18" s="103">
        <v>241.68</v>
      </c>
    </row>
    <row r="19" spans="1:5" ht="15.75" customHeight="1">
      <c r="A19" s="157">
        <v>2081006</v>
      </c>
      <c r="B19" s="152" t="s">
        <v>78</v>
      </c>
      <c r="C19" s="103">
        <f>E19+D19</f>
        <v>120</v>
      </c>
      <c r="D19" s="103"/>
      <c r="E19" s="158">
        <v>120</v>
      </c>
    </row>
    <row r="20" spans="1:5" ht="15.75" customHeight="1">
      <c r="A20" s="156" t="s">
        <v>79</v>
      </c>
      <c r="B20" s="152" t="s">
        <v>80</v>
      </c>
      <c r="C20" s="103">
        <f aca="true" t="shared" si="0" ref="C20:C41">E20+D20</f>
        <v>520.84</v>
      </c>
      <c r="D20" s="103"/>
      <c r="E20" s="103">
        <v>520.84</v>
      </c>
    </row>
    <row r="21" spans="1:5" ht="15.75" customHeight="1">
      <c r="A21" s="156" t="s">
        <v>81</v>
      </c>
      <c r="B21" s="152" t="s">
        <v>82</v>
      </c>
      <c r="C21" s="103">
        <f t="shared" si="0"/>
        <v>520.84</v>
      </c>
      <c r="D21" s="103"/>
      <c r="E21" s="103">
        <v>520.84</v>
      </c>
    </row>
    <row r="22" spans="1:5" ht="15.75" customHeight="1">
      <c r="A22" s="156" t="s">
        <v>83</v>
      </c>
      <c r="B22" s="152" t="s">
        <v>84</v>
      </c>
      <c r="C22" s="103">
        <f t="shared" si="0"/>
        <v>6800</v>
      </c>
      <c r="D22" s="103"/>
      <c r="E22" s="103">
        <v>6800</v>
      </c>
    </row>
    <row r="23" spans="1:5" ht="15.75" customHeight="1">
      <c r="A23" s="156" t="s">
        <v>85</v>
      </c>
      <c r="B23" s="152" t="s">
        <v>86</v>
      </c>
      <c r="C23" s="103">
        <f t="shared" si="0"/>
        <v>1254</v>
      </c>
      <c r="D23" s="103"/>
      <c r="E23" s="103">
        <v>1254</v>
      </c>
    </row>
    <row r="24" spans="1:5" ht="15.75" customHeight="1">
      <c r="A24" s="156" t="s">
        <v>87</v>
      </c>
      <c r="B24" s="152" t="s">
        <v>88</v>
      </c>
      <c r="C24" s="103">
        <f t="shared" si="0"/>
        <v>5546</v>
      </c>
      <c r="D24" s="103"/>
      <c r="E24" s="103">
        <v>5546</v>
      </c>
    </row>
    <row r="25" spans="1:5" ht="15.75" customHeight="1">
      <c r="A25" s="156" t="s">
        <v>89</v>
      </c>
      <c r="B25" s="152" t="s">
        <v>90</v>
      </c>
      <c r="C25" s="103">
        <f t="shared" si="0"/>
        <v>2046.33</v>
      </c>
      <c r="D25" s="103"/>
      <c r="E25" s="103">
        <v>2046.33</v>
      </c>
    </row>
    <row r="26" spans="1:5" ht="15.75" customHeight="1">
      <c r="A26" s="156" t="s">
        <v>91</v>
      </c>
      <c r="B26" s="152" t="s">
        <v>92</v>
      </c>
      <c r="C26" s="103">
        <f t="shared" si="0"/>
        <v>2046.33</v>
      </c>
      <c r="D26" s="103"/>
      <c r="E26" s="103">
        <v>2046.33</v>
      </c>
    </row>
    <row r="27" spans="1:5" ht="15.75" customHeight="1">
      <c r="A27" s="156" t="s">
        <v>93</v>
      </c>
      <c r="B27" s="152" t="s">
        <v>94</v>
      </c>
      <c r="C27" s="103">
        <f t="shared" si="0"/>
        <v>1236.34</v>
      </c>
      <c r="D27" s="103"/>
      <c r="E27" s="103">
        <f>E29+E28</f>
        <v>1236.34</v>
      </c>
    </row>
    <row r="28" spans="1:5" ht="15.75" customHeight="1">
      <c r="A28" s="156" t="s">
        <v>95</v>
      </c>
      <c r="B28" s="152" t="s">
        <v>96</v>
      </c>
      <c r="C28" s="103">
        <f t="shared" si="0"/>
        <v>30.5</v>
      </c>
      <c r="D28" s="103"/>
      <c r="E28" s="103">
        <v>30.5</v>
      </c>
    </row>
    <row r="29" spans="1:5" ht="15.75" customHeight="1">
      <c r="A29" s="156" t="s">
        <v>97</v>
      </c>
      <c r="B29" s="152" t="s">
        <v>98</v>
      </c>
      <c r="C29" s="103">
        <f t="shared" si="0"/>
        <v>1205.84</v>
      </c>
      <c r="D29" s="103"/>
      <c r="E29" s="103">
        <v>1205.84</v>
      </c>
    </row>
    <row r="30" spans="1:5" ht="15.75" customHeight="1">
      <c r="A30" s="156" t="s">
        <v>99</v>
      </c>
      <c r="B30" s="152" t="s">
        <v>100</v>
      </c>
      <c r="C30" s="103">
        <f t="shared" si="0"/>
        <v>32.29</v>
      </c>
      <c r="D30" s="103">
        <f>D31</f>
        <v>32.29</v>
      </c>
      <c r="E30" s="103"/>
    </row>
    <row r="31" spans="1:5" ht="15.75" customHeight="1">
      <c r="A31" s="156" t="s">
        <v>101</v>
      </c>
      <c r="B31" s="152" t="s">
        <v>102</v>
      </c>
      <c r="C31" s="103">
        <f t="shared" si="0"/>
        <v>32.29</v>
      </c>
      <c r="D31" s="103">
        <f>D32+D33+D34</f>
        <v>32.29</v>
      </c>
      <c r="E31" s="103"/>
    </row>
    <row r="32" spans="1:5" ht="15.75" customHeight="1">
      <c r="A32" s="156" t="s">
        <v>103</v>
      </c>
      <c r="B32" s="152" t="s">
        <v>104</v>
      </c>
      <c r="C32" s="103">
        <f t="shared" si="0"/>
        <v>18.1</v>
      </c>
      <c r="D32" s="103">
        <v>18.1</v>
      </c>
      <c r="E32" s="103"/>
    </row>
    <row r="33" spans="1:5" ht="15.75" customHeight="1">
      <c r="A33" s="156" t="s">
        <v>105</v>
      </c>
      <c r="B33" s="152" t="s">
        <v>106</v>
      </c>
      <c r="C33" s="103">
        <f t="shared" si="0"/>
        <v>13.4</v>
      </c>
      <c r="D33" s="103">
        <v>13.4</v>
      </c>
      <c r="E33" s="103"/>
    </row>
    <row r="34" spans="1:5" ht="15.75" customHeight="1">
      <c r="A34" s="156" t="s">
        <v>107</v>
      </c>
      <c r="B34" s="152" t="s">
        <v>108</v>
      </c>
      <c r="C34" s="103">
        <f t="shared" si="0"/>
        <v>0.79</v>
      </c>
      <c r="D34" s="103">
        <v>0.79</v>
      </c>
      <c r="E34" s="103"/>
    </row>
    <row r="35" spans="1:5" ht="15.75" customHeight="1">
      <c r="A35" s="156" t="s">
        <v>109</v>
      </c>
      <c r="B35" s="152" t="s">
        <v>110</v>
      </c>
      <c r="C35" s="103">
        <f t="shared" si="0"/>
        <v>49.59</v>
      </c>
      <c r="D35" s="103">
        <f>D36</f>
        <v>49.59</v>
      </c>
      <c r="E35" s="103"/>
    </row>
    <row r="36" spans="1:5" ht="15.75" customHeight="1">
      <c r="A36" s="156" t="s">
        <v>111</v>
      </c>
      <c r="B36" s="152" t="s">
        <v>112</v>
      </c>
      <c r="C36" s="103">
        <f t="shared" si="0"/>
        <v>49.59</v>
      </c>
      <c r="D36" s="103">
        <v>49.59</v>
      </c>
      <c r="E36" s="103"/>
    </row>
    <row r="37" spans="1:5" ht="15.75" customHeight="1">
      <c r="A37" s="156" t="s">
        <v>113</v>
      </c>
      <c r="B37" s="152" t="s">
        <v>114</v>
      </c>
      <c r="C37" s="103">
        <f t="shared" si="0"/>
        <v>49.59</v>
      </c>
      <c r="D37" s="103">
        <v>49.59</v>
      </c>
      <c r="E37" s="103"/>
    </row>
    <row r="38" spans="1:5" ht="15.75" customHeight="1">
      <c r="A38" s="156" t="s">
        <v>115</v>
      </c>
      <c r="B38" s="152" t="s">
        <v>116</v>
      </c>
      <c r="C38" s="103">
        <f>C39</f>
        <v>1175.2</v>
      </c>
      <c r="D38" s="103"/>
      <c r="E38" s="103">
        <v>1175.2</v>
      </c>
    </row>
    <row r="39" spans="1:5" ht="15.75" customHeight="1">
      <c r="A39" s="156" t="s">
        <v>117</v>
      </c>
      <c r="B39" s="152" t="s">
        <v>118</v>
      </c>
      <c r="C39" s="103">
        <f>C41+C40</f>
        <v>1175.2</v>
      </c>
      <c r="D39" s="103"/>
      <c r="E39" s="103">
        <v>1175.2</v>
      </c>
    </row>
    <row r="40" spans="1:5" ht="15.75" customHeight="1">
      <c r="A40" s="156" t="s">
        <v>119</v>
      </c>
      <c r="B40" s="152" t="s">
        <v>120</v>
      </c>
      <c r="C40" s="103">
        <f t="shared" si="0"/>
        <v>124</v>
      </c>
      <c r="D40" s="103"/>
      <c r="E40" s="103">
        <v>124</v>
      </c>
    </row>
    <row r="41" spans="1:5" ht="15.75" customHeight="1">
      <c r="A41" s="156" t="s">
        <v>121</v>
      </c>
      <c r="B41" s="152" t="s">
        <v>122</v>
      </c>
      <c r="C41" s="103">
        <f t="shared" si="0"/>
        <v>1051.2</v>
      </c>
      <c r="D41" s="103"/>
      <c r="E41" s="103">
        <v>1051.2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3">
      <selection activeCell="C26" sqref="C2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29" t="s">
        <v>123</v>
      </c>
      <c r="B1" s="96"/>
      <c r="C1" s="96"/>
      <c r="D1" s="96"/>
    </row>
    <row r="2" spans="1:6" ht="94.5" customHeight="1">
      <c r="A2" s="130" t="s">
        <v>124</v>
      </c>
      <c r="B2" s="130"/>
      <c r="C2" s="130"/>
      <c r="D2" s="130"/>
      <c r="E2" s="130"/>
      <c r="F2" s="130"/>
    </row>
    <row r="3" spans="1:6" ht="18.75">
      <c r="A3" s="131"/>
      <c r="B3" s="131"/>
      <c r="C3" s="116" t="s">
        <v>2</v>
      </c>
      <c r="D3" s="116"/>
      <c r="E3" s="116"/>
      <c r="F3" s="116"/>
    </row>
    <row r="4" spans="1:6" ht="18.75" customHeight="1">
      <c r="A4" s="132" t="s">
        <v>49</v>
      </c>
      <c r="B4" s="132"/>
      <c r="C4" s="132" t="s">
        <v>125</v>
      </c>
      <c r="D4" s="132" t="s">
        <v>126</v>
      </c>
      <c r="E4" s="132"/>
      <c r="F4" s="132"/>
    </row>
    <row r="5" spans="1:6" ht="23.25" customHeight="1">
      <c r="A5" s="132" t="s">
        <v>127</v>
      </c>
      <c r="B5" s="132" t="s">
        <v>128</v>
      </c>
      <c r="C5" s="132"/>
      <c r="D5" s="133" t="s">
        <v>51</v>
      </c>
      <c r="E5" s="132" t="s">
        <v>129</v>
      </c>
      <c r="F5" s="132" t="s">
        <v>130</v>
      </c>
    </row>
    <row r="6" spans="1:6" ht="23.25" customHeight="1">
      <c r="A6" s="132"/>
      <c r="B6" s="134"/>
      <c r="C6" s="135" t="s">
        <v>131</v>
      </c>
      <c r="D6" s="136">
        <f>E6+F6</f>
        <v>433.32000000000005</v>
      </c>
      <c r="E6" s="136">
        <f>E7+E18+E33</f>
        <v>380.40000000000003</v>
      </c>
      <c r="F6" s="136">
        <v>52.92</v>
      </c>
    </row>
    <row r="7" spans="1:6" ht="14.25">
      <c r="A7" s="103">
        <v>301</v>
      </c>
      <c r="B7" s="103"/>
      <c r="C7" s="137" t="s">
        <v>132</v>
      </c>
      <c r="D7" s="138">
        <f>E7+F7</f>
        <v>379.55</v>
      </c>
      <c r="E7" s="139">
        <f>E8+E9+E10+E11+E12+E13+E14+E15+E16+E17</f>
        <v>379.55</v>
      </c>
      <c r="F7" s="139"/>
    </row>
    <row r="8" spans="1:6" ht="14.25">
      <c r="A8" s="140"/>
      <c r="B8" s="109" t="s">
        <v>133</v>
      </c>
      <c r="C8" s="141" t="s">
        <v>134</v>
      </c>
      <c r="D8" s="138">
        <f aca="true" t="shared" si="0" ref="D8:D35">E8+F8</f>
        <v>59.83</v>
      </c>
      <c r="E8" s="142">
        <v>59.83</v>
      </c>
      <c r="F8" s="139"/>
    </row>
    <row r="9" spans="1:6" ht="14.25">
      <c r="A9" s="140"/>
      <c r="B9" s="109" t="s">
        <v>135</v>
      </c>
      <c r="C9" s="141" t="s">
        <v>136</v>
      </c>
      <c r="D9" s="138">
        <f t="shared" si="0"/>
        <v>73.77</v>
      </c>
      <c r="E9" s="143">
        <f>19.97+53.8</f>
        <v>73.77</v>
      </c>
      <c r="F9" s="139"/>
    </row>
    <row r="10" spans="1:6" ht="14.25">
      <c r="A10" s="140"/>
      <c r="B10" s="109" t="s">
        <v>137</v>
      </c>
      <c r="C10" s="141" t="s">
        <v>138</v>
      </c>
      <c r="D10" s="138">
        <f t="shared" si="0"/>
        <v>6.28</v>
      </c>
      <c r="E10" s="143">
        <v>6.28</v>
      </c>
      <c r="F10" s="139"/>
    </row>
    <row r="11" spans="1:6" ht="14.25">
      <c r="A11" s="140"/>
      <c r="B11" s="109" t="s">
        <v>139</v>
      </c>
      <c r="C11" s="141" t="s">
        <v>140</v>
      </c>
      <c r="D11" s="138">
        <f t="shared" si="0"/>
        <v>49.88</v>
      </c>
      <c r="E11" s="143">
        <v>49.88</v>
      </c>
      <c r="F11" s="139"/>
    </row>
    <row r="12" spans="1:6" ht="14.25">
      <c r="A12" s="140"/>
      <c r="B12" s="109" t="s">
        <v>141</v>
      </c>
      <c r="C12" s="141" t="s">
        <v>142</v>
      </c>
      <c r="D12" s="138">
        <f t="shared" si="0"/>
        <v>63</v>
      </c>
      <c r="E12" s="143">
        <v>63</v>
      </c>
      <c r="F12" s="139"/>
    </row>
    <row r="13" spans="1:6" ht="14.25">
      <c r="A13" s="103"/>
      <c r="B13" s="109" t="s">
        <v>143</v>
      </c>
      <c r="C13" s="141" t="s">
        <v>144</v>
      </c>
      <c r="D13" s="138">
        <f t="shared" si="0"/>
        <v>31.5</v>
      </c>
      <c r="E13" s="142">
        <v>31.5</v>
      </c>
      <c r="F13" s="139"/>
    </row>
    <row r="14" spans="1:6" ht="14.25">
      <c r="A14" s="103"/>
      <c r="B14" s="109" t="s">
        <v>145</v>
      </c>
      <c r="C14" s="141" t="s">
        <v>146</v>
      </c>
      <c r="D14" s="138">
        <f t="shared" si="0"/>
        <v>31.5</v>
      </c>
      <c r="E14" s="142">
        <v>31.5</v>
      </c>
      <c r="F14" s="139"/>
    </row>
    <row r="15" spans="1:6" ht="14.25">
      <c r="A15" s="103"/>
      <c r="B15" s="109" t="s">
        <v>147</v>
      </c>
      <c r="C15" s="141" t="s">
        <v>148</v>
      </c>
      <c r="D15" s="138">
        <f t="shared" si="0"/>
        <v>0.79</v>
      </c>
      <c r="E15" s="143">
        <v>0.79</v>
      </c>
      <c r="F15" s="139"/>
    </row>
    <row r="16" spans="1:6" ht="14.25">
      <c r="A16" s="103"/>
      <c r="B16" s="109" t="s">
        <v>149</v>
      </c>
      <c r="C16" s="141" t="s">
        <v>150</v>
      </c>
      <c r="D16" s="138">
        <f t="shared" si="0"/>
        <v>63</v>
      </c>
      <c r="E16" s="142">
        <v>63</v>
      </c>
      <c r="F16" s="139"/>
    </row>
    <row r="17" spans="1:6" ht="14.25">
      <c r="A17" s="103"/>
      <c r="B17" s="109" t="s">
        <v>151</v>
      </c>
      <c r="C17" s="141" t="s">
        <v>152</v>
      </c>
      <c r="D17" s="138">
        <f t="shared" si="0"/>
        <v>0</v>
      </c>
      <c r="E17" s="142"/>
      <c r="F17" s="139"/>
    </row>
    <row r="18" spans="1:6" ht="14.25">
      <c r="A18" s="140">
        <v>302</v>
      </c>
      <c r="B18" s="144"/>
      <c r="C18" s="145" t="s">
        <v>153</v>
      </c>
      <c r="D18" s="138">
        <f t="shared" si="0"/>
        <v>52.92</v>
      </c>
      <c r="E18" s="142"/>
      <c r="F18" s="139">
        <v>52.92</v>
      </c>
    </row>
    <row r="19" spans="1:6" ht="14.25">
      <c r="A19" s="103"/>
      <c r="B19" s="144" t="s">
        <v>154</v>
      </c>
      <c r="C19" s="146" t="s">
        <v>155</v>
      </c>
      <c r="D19" s="138">
        <f t="shared" si="0"/>
        <v>4.2</v>
      </c>
      <c r="E19" s="139"/>
      <c r="F19" s="139">
        <v>4.2</v>
      </c>
    </row>
    <row r="20" spans="1:6" ht="14.25">
      <c r="A20" s="103"/>
      <c r="B20" s="144" t="s">
        <v>156</v>
      </c>
      <c r="C20" s="146" t="s">
        <v>157</v>
      </c>
      <c r="D20" s="138">
        <f t="shared" si="0"/>
        <v>0.05</v>
      </c>
      <c r="E20" s="139"/>
      <c r="F20" s="139">
        <v>0.05</v>
      </c>
    </row>
    <row r="21" spans="1:6" ht="14.25">
      <c r="A21" s="103"/>
      <c r="B21" s="144" t="s">
        <v>158</v>
      </c>
      <c r="C21" s="146" t="s">
        <v>159</v>
      </c>
      <c r="D21" s="138">
        <f t="shared" si="0"/>
        <v>1</v>
      </c>
      <c r="E21" s="139"/>
      <c r="F21" s="139">
        <v>1</v>
      </c>
    </row>
    <row r="22" spans="1:6" ht="14.25">
      <c r="A22" s="103"/>
      <c r="B22" s="144" t="s">
        <v>160</v>
      </c>
      <c r="C22" s="146" t="s">
        <v>161</v>
      </c>
      <c r="D22" s="138">
        <f t="shared" si="0"/>
        <v>1</v>
      </c>
      <c r="E22" s="139"/>
      <c r="F22" s="139">
        <v>1</v>
      </c>
    </row>
    <row r="23" spans="1:6" ht="14.25">
      <c r="A23" s="103"/>
      <c r="B23" s="144" t="s">
        <v>162</v>
      </c>
      <c r="C23" s="146" t="s">
        <v>163</v>
      </c>
      <c r="D23" s="138">
        <f t="shared" si="0"/>
        <v>7</v>
      </c>
      <c r="E23" s="139"/>
      <c r="F23" s="139">
        <v>7</v>
      </c>
    </row>
    <row r="24" spans="1:6" ht="14.25">
      <c r="A24" s="103"/>
      <c r="B24" s="144" t="s">
        <v>164</v>
      </c>
      <c r="C24" s="146" t="s">
        <v>165</v>
      </c>
      <c r="D24" s="138">
        <f t="shared" si="0"/>
        <v>2</v>
      </c>
      <c r="E24" s="139"/>
      <c r="F24" s="139">
        <v>2</v>
      </c>
    </row>
    <row r="25" spans="1:6" ht="14.25">
      <c r="A25" s="103"/>
      <c r="B25" s="144" t="s">
        <v>166</v>
      </c>
      <c r="C25" s="146" t="s">
        <v>167</v>
      </c>
      <c r="D25" s="138">
        <f t="shared" si="0"/>
        <v>3</v>
      </c>
      <c r="E25" s="139"/>
      <c r="F25" s="139">
        <v>3</v>
      </c>
    </row>
    <row r="26" spans="1:6" ht="14.25">
      <c r="A26" s="103"/>
      <c r="B26" s="144" t="s">
        <v>168</v>
      </c>
      <c r="C26" s="146" t="s">
        <v>169</v>
      </c>
      <c r="D26" s="138">
        <f t="shared" si="0"/>
        <v>4.15</v>
      </c>
      <c r="E26" s="139"/>
      <c r="F26" s="139">
        <v>4.15</v>
      </c>
    </row>
    <row r="27" spans="1:6" ht="14.25">
      <c r="A27" s="103"/>
      <c r="B27" s="144" t="s">
        <v>170</v>
      </c>
      <c r="C27" s="146" t="s">
        <v>171</v>
      </c>
      <c r="D27" s="138">
        <f t="shared" si="0"/>
        <v>1.4</v>
      </c>
      <c r="E27" s="139"/>
      <c r="F27" s="139">
        <v>1.4</v>
      </c>
    </row>
    <row r="28" spans="1:6" ht="14.25">
      <c r="A28" s="103"/>
      <c r="B28" s="144" t="s">
        <v>172</v>
      </c>
      <c r="C28" s="146" t="s">
        <v>173</v>
      </c>
      <c r="D28" s="138">
        <f t="shared" si="0"/>
        <v>3.1</v>
      </c>
      <c r="E28" s="139"/>
      <c r="F28" s="139">
        <v>3.1</v>
      </c>
    </row>
    <row r="29" spans="1:6" ht="14.25">
      <c r="A29" s="103"/>
      <c r="B29" s="144" t="s">
        <v>174</v>
      </c>
      <c r="C29" s="146" t="s">
        <v>175</v>
      </c>
      <c r="D29" s="138">
        <f t="shared" si="0"/>
        <v>2.57</v>
      </c>
      <c r="E29" s="139"/>
      <c r="F29" s="139">
        <v>2.57</v>
      </c>
    </row>
    <row r="30" spans="1:6" ht="14.25">
      <c r="A30" s="103"/>
      <c r="B30" s="144" t="s">
        <v>176</v>
      </c>
      <c r="C30" s="146" t="s">
        <v>177</v>
      </c>
      <c r="D30" s="138">
        <f t="shared" si="0"/>
        <v>7.5</v>
      </c>
      <c r="E30" s="139"/>
      <c r="F30" s="139">
        <v>7.5</v>
      </c>
    </row>
    <row r="31" spans="1:6" ht="14.25">
      <c r="A31" s="103"/>
      <c r="B31" s="144" t="s">
        <v>178</v>
      </c>
      <c r="C31" s="146" t="s">
        <v>179</v>
      </c>
      <c r="D31" s="138">
        <f t="shared" si="0"/>
        <v>13.38</v>
      </c>
      <c r="E31" s="139"/>
      <c r="F31" s="139">
        <v>13.38</v>
      </c>
    </row>
    <row r="32" spans="1:6" ht="14.25">
      <c r="A32" s="103"/>
      <c r="B32" s="144" t="s">
        <v>180</v>
      </c>
      <c r="C32" s="146" t="s">
        <v>181</v>
      </c>
      <c r="D32" s="138">
        <f t="shared" si="0"/>
        <v>2.57</v>
      </c>
      <c r="E32" s="139"/>
      <c r="F32" s="139">
        <v>2.57</v>
      </c>
    </row>
    <row r="33" spans="1:6" ht="14.25">
      <c r="A33" s="103">
        <v>303</v>
      </c>
      <c r="B33" s="144"/>
      <c r="C33" s="146" t="s">
        <v>182</v>
      </c>
      <c r="D33" s="138">
        <f t="shared" si="0"/>
        <v>0.85</v>
      </c>
      <c r="E33" s="139">
        <v>0.85</v>
      </c>
      <c r="F33" s="139"/>
    </row>
    <row r="34" spans="1:6" ht="14.25">
      <c r="A34" s="103"/>
      <c r="B34" s="144" t="s">
        <v>183</v>
      </c>
      <c r="C34" s="146" t="s">
        <v>184</v>
      </c>
      <c r="D34" s="138">
        <f t="shared" si="0"/>
        <v>0.85</v>
      </c>
      <c r="E34" s="139">
        <v>0.85</v>
      </c>
      <c r="F34" s="139"/>
    </row>
    <row r="35" spans="1:6" ht="14.25">
      <c r="A35" s="103"/>
      <c r="B35" s="144" t="s">
        <v>185</v>
      </c>
      <c r="C35" s="146" t="s">
        <v>186</v>
      </c>
      <c r="D35" s="138">
        <f t="shared" si="0"/>
        <v>0</v>
      </c>
      <c r="E35" s="139"/>
      <c r="F35" s="139"/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2" sqref="A1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12" customFormat="1" ht="24" customHeight="1">
      <c r="A1" s="1" t="s">
        <v>187</v>
      </c>
      <c r="B1" s="1"/>
    </row>
    <row r="2" spans="1:6" ht="69" customHeight="1">
      <c r="A2" s="114" t="s">
        <v>188</v>
      </c>
      <c r="B2" s="114"/>
      <c r="C2" s="114"/>
      <c r="D2" s="114"/>
      <c r="E2" s="114"/>
      <c r="F2" s="114"/>
    </row>
    <row r="3" spans="1:6" s="113" customFormat="1" ht="19.5" customHeight="1">
      <c r="A3" s="115"/>
      <c r="F3" s="116" t="s">
        <v>2</v>
      </c>
    </row>
    <row r="4" spans="1:7" ht="42" customHeight="1">
      <c r="A4" s="117" t="s">
        <v>6</v>
      </c>
      <c r="B4" s="117"/>
      <c r="C4" s="117"/>
      <c r="D4" s="117"/>
      <c r="E4" s="117"/>
      <c r="F4" s="117"/>
      <c r="G4" s="118"/>
    </row>
    <row r="5" spans="1:7" ht="42" customHeight="1">
      <c r="A5" s="119" t="s">
        <v>51</v>
      </c>
      <c r="B5" s="120" t="s">
        <v>189</v>
      </c>
      <c r="C5" s="121" t="s">
        <v>190</v>
      </c>
      <c r="D5" s="121"/>
      <c r="E5" s="122"/>
      <c r="F5" s="121" t="s">
        <v>191</v>
      </c>
      <c r="G5" s="118"/>
    </row>
    <row r="6" spans="1:7" ht="42" customHeight="1">
      <c r="A6" s="123"/>
      <c r="B6" s="124"/>
      <c r="C6" s="125" t="s">
        <v>9</v>
      </c>
      <c r="D6" s="126" t="s">
        <v>192</v>
      </c>
      <c r="E6" s="127" t="s">
        <v>193</v>
      </c>
      <c r="F6" s="128"/>
      <c r="G6" s="118"/>
    </row>
    <row r="7" spans="1:7" ht="42" customHeight="1">
      <c r="A7" s="59">
        <v>11.65</v>
      </c>
      <c r="B7" s="59">
        <v>0</v>
      </c>
      <c r="C7" s="59">
        <v>7.5</v>
      </c>
      <c r="D7" s="59"/>
      <c r="E7" s="59">
        <v>7.5</v>
      </c>
      <c r="F7" s="59">
        <v>4.15</v>
      </c>
      <c r="G7" s="118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24" sqref="D24"/>
    </sheetView>
  </sheetViews>
  <sheetFormatPr defaultColWidth="9.33203125" defaultRowHeight="11.25"/>
  <cols>
    <col min="1" max="1" width="21" style="93" customWidth="1"/>
    <col min="2" max="2" width="55.16015625" style="93" customWidth="1"/>
    <col min="3" max="3" width="21.16015625" style="94" customWidth="1"/>
    <col min="4" max="4" width="18.33203125" style="94" customWidth="1"/>
    <col min="5" max="5" width="19.16015625" style="94" customWidth="1"/>
    <col min="6" max="16384" width="9.33203125" style="93" customWidth="1"/>
  </cols>
  <sheetData>
    <row r="1" spans="1:7" ht="18.75">
      <c r="A1" s="95" t="s">
        <v>194</v>
      </c>
      <c r="B1" s="95"/>
      <c r="C1" s="95"/>
      <c r="D1" s="95"/>
      <c r="E1" s="95"/>
      <c r="F1" s="96"/>
      <c r="G1" s="96"/>
    </row>
    <row r="2" spans="1:5" ht="22.5">
      <c r="A2" s="97" t="s">
        <v>195</v>
      </c>
      <c r="B2" s="97"/>
      <c r="C2" s="97"/>
      <c r="D2" s="97"/>
      <c r="E2" s="97"/>
    </row>
    <row r="3" spans="2:5" ht="14.25">
      <c r="B3" s="98"/>
      <c r="D3" s="99" t="s">
        <v>2</v>
      </c>
      <c r="E3" s="99"/>
    </row>
    <row r="4" spans="1:5" ht="20.25" customHeight="1">
      <c r="A4" s="100" t="s">
        <v>49</v>
      </c>
      <c r="B4" s="101" t="s">
        <v>50</v>
      </c>
      <c r="C4" s="101" t="s">
        <v>196</v>
      </c>
      <c r="D4" s="101"/>
      <c r="E4" s="101"/>
    </row>
    <row r="5" spans="1:5" ht="20.25" customHeight="1">
      <c r="A5" s="100"/>
      <c r="B5" s="101"/>
      <c r="C5" s="101" t="s">
        <v>51</v>
      </c>
      <c r="D5" s="102" t="s">
        <v>52</v>
      </c>
      <c r="E5" s="101" t="s">
        <v>53</v>
      </c>
    </row>
    <row r="6" spans="1:5" ht="20.25" customHeight="1">
      <c r="A6" s="103"/>
      <c r="B6" s="104" t="s">
        <v>51</v>
      </c>
      <c r="C6" s="104">
        <f>D6+E6</f>
        <v>1175.2</v>
      </c>
      <c r="D6" s="105"/>
      <c r="E6" s="104">
        <v>1175.2</v>
      </c>
    </row>
    <row r="7" spans="1:5" ht="20.25" customHeight="1">
      <c r="A7" s="104" t="s">
        <v>115</v>
      </c>
      <c r="B7" s="106" t="s">
        <v>197</v>
      </c>
      <c r="C7" s="104">
        <f>D7+E7</f>
        <v>1175.2</v>
      </c>
      <c r="D7" s="107"/>
      <c r="E7" s="108">
        <f>E8</f>
        <v>1175.2</v>
      </c>
    </row>
    <row r="8" spans="1:5" ht="20.25" customHeight="1">
      <c r="A8" s="104" t="s">
        <v>117</v>
      </c>
      <c r="B8" s="106" t="s">
        <v>198</v>
      </c>
      <c r="C8" s="104">
        <f>D8+E8</f>
        <v>1175.2</v>
      </c>
      <c r="D8" s="107"/>
      <c r="E8" s="108">
        <f>E9+E10</f>
        <v>1175.2</v>
      </c>
    </row>
    <row r="9" spans="1:5" ht="20.25" customHeight="1">
      <c r="A9" s="109" t="s">
        <v>119</v>
      </c>
      <c r="B9" s="106" t="s">
        <v>199</v>
      </c>
      <c r="C9" s="104">
        <f>D9+E9</f>
        <v>124</v>
      </c>
      <c r="D9" s="107"/>
      <c r="E9" s="108">
        <v>124</v>
      </c>
    </row>
    <row r="10" spans="1:5" ht="20.25" customHeight="1">
      <c r="A10" s="109">
        <v>2296099</v>
      </c>
      <c r="B10" s="106" t="s">
        <v>199</v>
      </c>
      <c r="C10" s="104">
        <f>D10+E10</f>
        <v>1051.2</v>
      </c>
      <c r="D10" s="107"/>
      <c r="E10" s="108">
        <v>1051.2</v>
      </c>
    </row>
    <row r="11" spans="1:4" ht="18.75">
      <c r="A11" s="93" t="s">
        <v>200</v>
      </c>
      <c r="B11" s="98"/>
      <c r="D11" s="110"/>
    </row>
    <row r="14" spans="2:5" s="92" customFormat="1" ht="14.25">
      <c r="B14" s="93"/>
      <c r="C14" s="94"/>
      <c r="D14" s="94"/>
      <c r="E14" s="111"/>
    </row>
    <row r="32" ht="14.25" hidden="1"/>
    <row r="33" ht="14.25" hidden="1"/>
    <row r="42" ht="14.25" hidden="1"/>
    <row r="43" ht="14.25" hidden="1"/>
    <row r="44" ht="14.25" hidden="1"/>
    <row r="45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9">
    <cfRule type="expression" priority="1" dxfId="0" stopIfTrue="1">
      <formula>含公式的单元格</formula>
    </cfRule>
  </conditionalFormatting>
  <conditionalFormatting sqref="B3:C6 B7:B8 D5:E8 D3 F1:IV8 D9:IV10 B10 B11:IV65536 C7:C10">
    <cfRule type="expression" priority="2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36" sqref="A36:F36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78" t="s">
        <v>201</v>
      </c>
    </row>
    <row r="2" spans="1:4" ht="26.25">
      <c r="A2" s="51" t="s">
        <v>202</v>
      </c>
      <c r="B2" s="51"/>
      <c r="C2" s="51"/>
      <c r="D2" s="51"/>
    </row>
    <row r="3" spans="1:4" ht="11.25">
      <c r="A3" s="79"/>
      <c r="B3" s="79"/>
      <c r="C3" s="79"/>
      <c r="D3" s="80" t="s">
        <v>2</v>
      </c>
    </row>
    <row r="4" spans="1:4" ht="15.75" customHeight="1">
      <c r="A4" s="68" t="s">
        <v>203</v>
      </c>
      <c r="B4" s="68"/>
      <c r="C4" s="56" t="s">
        <v>204</v>
      </c>
      <c r="D4" s="56"/>
    </row>
    <row r="5" spans="1:4" ht="15.75" customHeight="1">
      <c r="A5" s="56" t="s">
        <v>205</v>
      </c>
      <c r="B5" s="56" t="s">
        <v>6</v>
      </c>
      <c r="C5" s="56" t="s">
        <v>206</v>
      </c>
      <c r="D5" s="56" t="s">
        <v>6</v>
      </c>
    </row>
    <row r="6" spans="1:4" ht="15.75" customHeight="1">
      <c r="A6" s="81" t="s">
        <v>207</v>
      </c>
      <c r="B6" s="69">
        <v>11843.3</v>
      </c>
      <c r="C6" s="82" t="s">
        <v>208</v>
      </c>
      <c r="D6" s="69">
        <v>2.57</v>
      </c>
    </row>
    <row r="7" spans="1:4" ht="15.75" customHeight="1">
      <c r="A7" s="81" t="s">
        <v>209</v>
      </c>
      <c r="B7" s="69">
        <v>1175.2</v>
      </c>
      <c r="C7" s="82" t="s">
        <v>210</v>
      </c>
      <c r="D7" s="69"/>
    </row>
    <row r="8" spans="1:4" ht="15.75" customHeight="1">
      <c r="A8" s="81" t="s">
        <v>211</v>
      </c>
      <c r="B8" s="69"/>
      <c r="C8" s="82" t="s">
        <v>212</v>
      </c>
      <c r="D8" s="69"/>
    </row>
    <row r="9" spans="1:4" ht="15.75" customHeight="1">
      <c r="A9" s="81" t="s">
        <v>213</v>
      </c>
      <c r="B9" s="69"/>
      <c r="C9" s="82" t="s">
        <v>214</v>
      </c>
      <c r="D9" s="69"/>
    </row>
    <row r="10" spans="1:4" ht="15.75" customHeight="1">
      <c r="A10" s="81" t="s">
        <v>215</v>
      </c>
      <c r="B10" s="69"/>
      <c r="C10" s="82" t="s">
        <v>216</v>
      </c>
      <c r="D10" s="69"/>
    </row>
    <row r="11" spans="1:4" ht="15.75" customHeight="1">
      <c r="A11" s="81" t="s">
        <v>217</v>
      </c>
      <c r="B11" s="69"/>
      <c r="C11" s="82" t="s">
        <v>218</v>
      </c>
      <c r="D11" s="69"/>
    </row>
    <row r="12" spans="1:4" ht="15.75" customHeight="1">
      <c r="A12" s="81"/>
      <c r="B12" s="69"/>
      <c r="C12" s="82" t="s">
        <v>219</v>
      </c>
      <c r="D12" s="69"/>
    </row>
    <row r="13" spans="1:4" ht="15.75" customHeight="1">
      <c r="A13" s="83"/>
      <c r="B13" s="57"/>
      <c r="C13" s="82" t="s">
        <v>220</v>
      </c>
      <c r="D13" s="69">
        <v>11758.85</v>
      </c>
    </row>
    <row r="14" spans="1:4" ht="15.75" customHeight="1">
      <c r="A14" s="81"/>
      <c r="B14" s="57"/>
      <c r="C14" s="82" t="s">
        <v>221</v>
      </c>
      <c r="D14" s="69">
        <v>32.29</v>
      </c>
    </row>
    <row r="15" spans="1:4" ht="15.75" customHeight="1">
      <c r="A15" s="81"/>
      <c r="B15" s="57"/>
      <c r="C15" s="82" t="s">
        <v>222</v>
      </c>
      <c r="D15" s="69"/>
    </row>
    <row r="16" spans="1:4" ht="15.75" customHeight="1">
      <c r="A16" s="81"/>
      <c r="B16" s="57"/>
      <c r="C16" s="82" t="s">
        <v>223</v>
      </c>
      <c r="D16" s="69"/>
    </row>
    <row r="17" spans="1:4" ht="15.75" customHeight="1">
      <c r="A17" s="81"/>
      <c r="B17" s="57"/>
      <c r="C17" s="82" t="s">
        <v>224</v>
      </c>
      <c r="D17" s="69"/>
    </row>
    <row r="18" spans="1:4" ht="15.75" customHeight="1">
      <c r="A18" s="81"/>
      <c r="B18" s="57"/>
      <c r="C18" s="82" t="s">
        <v>225</v>
      </c>
      <c r="D18" s="69"/>
    </row>
    <row r="19" spans="1:4" ht="15.75" customHeight="1">
      <c r="A19" s="81"/>
      <c r="B19" s="57"/>
      <c r="C19" s="82" t="s">
        <v>226</v>
      </c>
      <c r="D19" s="69"/>
    </row>
    <row r="20" spans="1:4" ht="15.75" customHeight="1">
      <c r="A20" s="81"/>
      <c r="B20" s="57"/>
      <c r="C20" s="82" t="s">
        <v>227</v>
      </c>
      <c r="D20" s="69"/>
    </row>
    <row r="21" spans="1:4" ht="15.75" customHeight="1">
      <c r="A21" s="81"/>
      <c r="B21" s="57"/>
      <c r="C21" s="82" t="s">
        <v>228</v>
      </c>
      <c r="D21" s="69"/>
    </row>
    <row r="22" spans="1:4" ht="15.75" customHeight="1">
      <c r="A22" s="81"/>
      <c r="B22" s="57"/>
      <c r="C22" s="82" t="s">
        <v>229</v>
      </c>
      <c r="D22" s="69"/>
    </row>
    <row r="23" spans="1:4" ht="15.75" customHeight="1">
      <c r="A23" s="81"/>
      <c r="B23" s="57"/>
      <c r="C23" s="81" t="s">
        <v>230</v>
      </c>
      <c r="D23" s="69"/>
    </row>
    <row r="24" spans="1:4" ht="15.75" customHeight="1">
      <c r="A24" s="81"/>
      <c r="B24" s="57"/>
      <c r="C24" s="81" t="s">
        <v>231</v>
      </c>
      <c r="D24" s="69">
        <v>49.59</v>
      </c>
    </row>
    <row r="25" spans="1:4" ht="15.75" customHeight="1">
      <c r="A25" s="81"/>
      <c r="B25" s="57"/>
      <c r="C25" s="81" t="s">
        <v>232</v>
      </c>
      <c r="D25" s="69"/>
    </row>
    <row r="26" spans="1:4" ht="15.75" customHeight="1">
      <c r="A26" s="81"/>
      <c r="B26" s="57"/>
      <c r="C26" s="81" t="s">
        <v>233</v>
      </c>
      <c r="D26" s="69"/>
    </row>
    <row r="27" spans="1:4" ht="15.75" customHeight="1">
      <c r="A27" s="81"/>
      <c r="B27" s="57"/>
      <c r="C27" s="81" t="s">
        <v>234</v>
      </c>
      <c r="D27" s="69">
        <v>1175.2</v>
      </c>
    </row>
    <row r="28" spans="1:4" ht="15.75" customHeight="1">
      <c r="A28" s="81"/>
      <c r="B28" s="57"/>
      <c r="C28" s="81" t="s">
        <v>235</v>
      </c>
      <c r="D28" s="69"/>
    </row>
    <row r="29" spans="1:4" ht="15.75" customHeight="1">
      <c r="A29" s="81"/>
      <c r="B29" s="57"/>
      <c r="C29" s="81" t="s">
        <v>236</v>
      </c>
      <c r="D29" s="69"/>
    </row>
    <row r="30" spans="1:4" ht="15.75" customHeight="1">
      <c r="A30" s="56"/>
      <c r="B30" s="57"/>
      <c r="C30" s="56"/>
      <c r="D30" s="69"/>
    </row>
    <row r="31" spans="1:4" ht="15.75" customHeight="1">
      <c r="A31" s="56" t="s">
        <v>237</v>
      </c>
      <c r="B31" s="69">
        <f>SUM(B6:B30)</f>
        <v>13018.5</v>
      </c>
      <c r="C31" s="56" t="s">
        <v>238</v>
      </c>
      <c r="D31" s="84">
        <f>SUM(D6:D29)</f>
        <v>13018.500000000002</v>
      </c>
    </row>
    <row r="32" spans="1:4" ht="15.75" customHeight="1">
      <c r="A32" s="56" t="s">
        <v>239</v>
      </c>
      <c r="B32" s="57"/>
      <c r="C32" s="84" t="s">
        <v>240</v>
      </c>
      <c r="D32" s="84"/>
    </row>
    <row r="33" spans="1:4" ht="15.75" customHeight="1">
      <c r="A33" s="56" t="s">
        <v>241</v>
      </c>
      <c r="B33" s="57">
        <v>2258.12</v>
      </c>
      <c r="C33" s="84"/>
      <c r="D33" s="69"/>
    </row>
    <row r="34" spans="1:4" ht="15.75" customHeight="1">
      <c r="A34" s="56" t="s">
        <v>43</v>
      </c>
      <c r="B34" s="69">
        <f>B31+B32+B33</f>
        <v>15276.619999999999</v>
      </c>
      <c r="C34" s="56" t="s">
        <v>242</v>
      </c>
      <c r="D34" s="69">
        <f>D31+D33</f>
        <v>13018.500000000002</v>
      </c>
    </row>
    <row r="35" ht="24" customHeight="1">
      <c r="A35" s="85" t="s">
        <v>243</v>
      </c>
    </row>
    <row r="36" spans="1:6" ht="24" customHeight="1">
      <c r="A36" s="86" t="s">
        <v>244</v>
      </c>
      <c r="B36" s="87"/>
      <c r="C36" s="87"/>
      <c r="D36" s="87"/>
      <c r="E36" s="87"/>
      <c r="F36" s="87"/>
    </row>
    <row r="37" ht="24" customHeight="1">
      <c r="A37" s="88" t="s">
        <v>245</v>
      </c>
    </row>
    <row r="38" spans="1:5" ht="24.75" customHeight="1">
      <c r="A38" s="89"/>
      <c r="B38" s="90"/>
      <c r="C38" s="90"/>
      <c r="D38" s="90"/>
      <c r="E38" s="90"/>
    </row>
    <row r="49" ht="11.25">
      <c r="F49" s="91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2022-02-15T06:51:49Z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