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乡村少年宫" sheetId="12" r:id="rId11"/>
    <sheet name="农村学前儿童营养改善计划资金" sheetId="13" r:id="rId12"/>
    <sheet name="农村学前儿童营改食堂运行经费" sheetId="14" r:id="rId13"/>
    <sheet name="农村义务教育营养改善计划资金" sheetId="15" r:id="rId14"/>
    <sheet name="农村义务教育营改食堂运行经费" sheetId="16" r:id="rId15"/>
  </sheets>
  <calcPr calcId="144525"/>
</workbook>
</file>

<file path=xl/sharedStrings.xml><?xml version="1.0" encoding="utf-8"?>
<sst xmlns="http://schemas.openxmlformats.org/spreadsheetml/2006/main" count="642" uniqueCount="324">
  <si>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</si>
  <si>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</si>
  <si>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</si>
  <si>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</si>
  <si>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</si>
  <si>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</si>
  <si>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</si>
  <si>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</si>
  <si>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</si>
  <si>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</si>
  <si>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</si>
  <si>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</si>
  <si>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</si>
  <si>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</si>
  <si>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</si>
  <si>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</si>
  <si>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教育支出</t>
  </si>
  <si>
    <t>国有资本经营预算资金</t>
  </si>
  <si>
    <t>社会保障和就业支出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</si>
  <si>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</si>
  <si>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</si>
  <si>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</si>
  <si>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</si>
  <si>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</si>
  <si>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</si>
  <si>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</si>
  <si>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</si>
  <si>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</si>
  <si>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</si>
  <si>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</si>
  <si>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</si>
  <si>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</si>
  <si>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</si>
  <si>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</si>
  <si>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</si>
  <si>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</si>
  <si>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</si>
  <si>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</si>
  <si>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20136</t>
    </r>
  </si>
  <si>
    <r>
      <rPr>
        <sz val="10"/>
        <color rgb="FF000000"/>
        <rFont val="方正仿宋_GBK"/>
        <charset val="134"/>
      </rPr>
      <t> 其他共产党事务支出</t>
    </r>
  </si>
  <si>
    <r>
      <rPr>
        <sz val="10"/>
        <color rgb="FF000000"/>
        <rFont val="方正仿宋_GBK"/>
        <charset val="134"/>
      </rPr>
      <t>  2013699</t>
    </r>
  </si>
  <si>
    <r>
      <rPr>
        <sz val="10"/>
        <color rgb="FF000000"/>
        <rFont val="方正仿宋_GBK"/>
        <charset val="134"/>
      </rPr>
      <t>  其他共产党事务支出</t>
    </r>
  </si>
  <si>
    <t>205</t>
  </si>
  <si>
    <r>
      <rPr>
        <sz val="10"/>
        <color rgb="FF000000"/>
        <rFont val="方正仿宋_GBK"/>
        <charset val="134"/>
      </rPr>
      <t> 20502</t>
    </r>
  </si>
  <si>
    <r>
      <rPr>
        <sz val="10"/>
        <color rgb="FF000000"/>
        <rFont val="方正仿宋_GBK"/>
        <charset val="134"/>
      </rPr>
      <t> 普通教育</t>
    </r>
  </si>
  <si>
    <r>
      <rPr>
        <sz val="10"/>
        <color rgb="FF000000"/>
        <rFont val="方正仿宋_GBK"/>
        <charset val="134"/>
      </rPr>
      <t>  2050201</t>
    </r>
  </si>
  <si>
    <r>
      <rPr>
        <sz val="10"/>
        <color rgb="FF000000"/>
        <rFont val="方正仿宋_GBK"/>
        <charset val="134"/>
      </rPr>
      <t>  学前教育</t>
    </r>
  </si>
  <si>
    <r>
      <rPr>
        <sz val="10"/>
        <color rgb="FF000000"/>
        <rFont val="方正仿宋_GBK"/>
        <charset val="134"/>
      </rPr>
      <t>  2050202</t>
    </r>
  </si>
  <si>
    <r>
      <rPr>
        <sz val="10"/>
        <color rgb="FF000000"/>
        <rFont val="方正仿宋_GBK"/>
        <charset val="134"/>
      </rPr>
      <t>  小学教育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</si>
  <si>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</si>
  <si>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</si>
  <si>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</si>
  <si>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</si>
  <si>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</si>
  <si>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</si>
  <si>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</si>
  <si>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</si>
  <si>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</si>
  <si>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</si>
  <si>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</si>
  <si>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</si>
  <si>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</si>
  <si>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</si>
  <si>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</si>
  <si>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</si>
  <si>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</si>
  <si>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</si>
  <si>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</si>
  <si>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</si>
  <si>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</si>
  <si>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</si>
  <si>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</si>
  <si>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</si>
  <si>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</si>
  <si>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</si>
  <si>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</si>
  <si>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</si>
  <si>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</si>
  <si>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</si>
  <si>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</si>
  <si>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</si>
  <si>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</si>
  <si>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</si>
  <si>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</si>
  <si>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</si>
  <si>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</si>
  <si>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</si>
  <si>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</si>
  <si>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</si>
  <si>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</si>
  <si>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</si>
  <si>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</si>
  <si>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</si>
  <si>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</si>
  <si>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</si>
  <si>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</si>
  <si>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</si>
  <si>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</si>
  <si>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</si>
  <si>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</si>
  <si>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</si>
  <si>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</si>
  <si>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</si>
  <si>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</si>
  <si>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</si>
  <si>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</si>
  <si>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</si>
  <si>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</si>
  <si>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</si>
  <si>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</si>
  <si>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</si>
  <si>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</si>
  <si>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</si>
  <si>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</si>
  <si>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</si>
  <si>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</si>
  <si>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</si>
  <si>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</si>
  <si>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</si>
  <si>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</si>
  <si>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</si>
  <si>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</si>
  <si>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30302</t>
    </r>
  </si>
  <si>
    <r>
      <rPr>
        <sz val="10"/>
        <color rgb="FF000000"/>
        <rFont val="方正仿宋_GBK"/>
        <charset val="134"/>
      </rPr>
      <t> 退休费</t>
    </r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</si>
  <si>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</si>
  <si>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</si>
  <si>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t>表四</t>
  </si>
  <si>
    <t>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</si>
  <si>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</si>
  <si>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</si>
  <si>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</si>
  <si>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</si>
  <si>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</si>
  <si>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</si>
  <si>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</si>
  <si>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</si>
  <si>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</si>
  <si>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</si>
  <si>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2"/>
        <color rgb="FF000000"/>
        <rFont val="方正仿宋_GBK"/>
        <charset val="134"/>
      </rPr>
      <t> 20502</t>
    </r>
  </si>
  <si>
    <r>
      <rPr>
        <sz val="12"/>
        <color rgb="FF000000"/>
        <rFont val="方正仿宋_GBK"/>
        <charset val="134"/>
      </rPr>
      <t> 普通教育</t>
    </r>
  </si>
  <si>
    <r>
      <rPr>
        <sz val="12"/>
        <color rgb="FF000000"/>
        <rFont val="方正仿宋_GBK"/>
        <charset val="134"/>
      </rPr>
      <t>  2050201</t>
    </r>
  </si>
  <si>
    <r>
      <rPr>
        <sz val="12"/>
        <color rgb="FF000000"/>
        <rFont val="方正仿宋_GBK"/>
        <charset val="134"/>
      </rPr>
      <t>  学前教育</t>
    </r>
  </si>
  <si>
    <r>
      <rPr>
        <sz val="12"/>
        <color rgb="FF000000"/>
        <rFont val="方正仿宋_GBK"/>
        <charset val="134"/>
      </rPr>
      <t>  2050202</t>
    </r>
  </si>
  <si>
    <r>
      <rPr>
        <sz val="12"/>
        <color rgb="FF000000"/>
        <rFont val="方正仿宋_GBK"/>
        <charset val="134"/>
      </rPr>
      <t>  小学教育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</si>
  <si>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</si>
  <si>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</si>
  <si>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</si>
  <si>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</si>
  <si>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</si>
  <si>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</si>
  <si>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</si>
  <si>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</si>
  <si>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</si>
  <si>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</si>
  <si>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</si>
  <si>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</si>
  <si>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</si>
  <si>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</si>
  <si>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</si>
  <si>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</si>
  <si>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</si>
  <si>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</si>
  <si>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</si>
  <si>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</si>
  <si>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</si>
  <si>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20136</t>
    </r>
  </si>
  <si>
    <r>
      <rPr>
        <sz val="9"/>
        <color rgb="FF000000"/>
        <rFont val="方正仿宋_GBK"/>
        <charset val="134"/>
      </rPr>
      <t> 其他共产党事务支出</t>
    </r>
  </si>
  <si>
    <r>
      <rPr>
        <sz val="9"/>
        <color rgb="FF000000"/>
        <rFont val="方正仿宋_GBK"/>
        <charset val="134"/>
      </rPr>
      <t>  2013699</t>
    </r>
  </si>
  <si>
    <r>
      <rPr>
        <sz val="9"/>
        <color rgb="FF000000"/>
        <rFont val="方正仿宋_GBK"/>
        <charset val="134"/>
      </rPr>
      <t>  其他共产党事务支出</t>
    </r>
  </si>
  <si>
    <r>
      <rPr>
        <sz val="9"/>
        <color rgb="FF000000"/>
        <rFont val="方正仿宋_GBK"/>
        <charset val="134"/>
      </rPr>
      <t> 20502</t>
    </r>
  </si>
  <si>
    <r>
      <rPr>
        <sz val="9"/>
        <color rgb="FF000000"/>
        <rFont val="方正仿宋_GBK"/>
        <charset val="134"/>
      </rPr>
      <t> 普通教育</t>
    </r>
  </si>
  <si>
    <r>
      <rPr>
        <sz val="9"/>
        <color rgb="FF000000"/>
        <rFont val="方正仿宋_GBK"/>
        <charset val="134"/>
      </rPr>
      <t>  2050201</t>
    </r>
  </si>
  <si>
    <r>
      <rPr>
        <sz val="9"/>
        <color rgb="FF000000"/>
        <rFont val="方正仿宋_GBK"/>
        <charset val="134"/>
      </rPr>
      <t>  学前教育</t>
    </r>
  </si>
  <si>
    <r>
      <rPr>
        <sz val="9"/>
        <color rgb="FF000000"/>
        <rFont val="方正仿宋_GBK"/>
        <charset val="134"/>
      </rPr>
      <t>  2050202</t>
    </r>
  </si>
  <si>
    <r>
      <rPr>
        <sz val="9"/>
        <color rgb="FF000000"/>
        <rFont val="方正仿宋_GBK"/>
        <charset val="134"/>
      </rPr>
      <t>  小学教育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</si>
  <si>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</si>
  <si>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</si>
  <si>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</si>
  <si>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</si>
  <si>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</si>
  <si>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</si>
  <si>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</si>
  <si>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</si>
  <si>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</si>
  <si>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</si>
  <si>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</si>
  <si>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</si>
  <si>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</si>
  <si>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</si>
  <si>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</si>
  <si>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</si>
  <si>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</si>
  <si>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</si>
  <si>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</si>
  <si>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</si>
  <si>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</si>
  <si>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</si>
  <si>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20136</t>
    </r>
  </si>
  <si>
    <r>
      <rPr>
        <sz val="12"/>
        <color rgb="FF000000"/>
        <rFont val="方正仿宋_GBK"/>
        <charset val="134"/>
      </rPr>
      <t> 其他共产党事务支出</t>
    </r>
  </si>
  <si>
    <r>
      <rPr>
        <sz val="12"/>
        <color rgb="FF000000"/>
        <rFont val="方正仿宋_GBK"/>
        <charset val="134"/>
      </rPr>
      <t>  2013699</t>
    </r>
  </si>
  <si>
    <r>
      <rPr>
        <sz val="12"/>
        <color rgb="FF000000"/>
        <rFont val="方正仿宋_GBK"/>
        <charset val="134"/>
      </rPr>
      <t>  其他共产党事务支出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</si>
  <si>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</si>
  <si>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</si>
  <si>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</si>
  <si>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</si>
  <si>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</si>
  <si>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</si>
  <si>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</si>
  <si>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</si>
  <si>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</si>
  <si>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</si>
  <si>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</si>
  <si>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</si>
  <si>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</si>
  <si>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</si>
  <si>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</si>
  <si>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</si>
  <si>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</si>
  <si>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</si>
  <si>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</si>
  <si>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</si>
  <si>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</si>
  <si>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</si>
  <si>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</si>
  <si>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</si>
  <si>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重庆城口红军小学</t>
  </si>
  <si>
    <t>部门支出预算数</t>
  </si>
  <si>
    <t>当年整体绩效目标</t>
  </si>
  <si>
    <t xml:space="preserve">    实施小学义务教育、学前教育，日常教育教学管理是学校的主要工作职能。2024年财政预算1846.66万元，其中基本支出1798.94万元，项目支出（营改资金，少年宫资金支出）47.72万元，已保障学校日常运转和人员经费周转正常，以及少年宫正常运行等。</t>
  </si>
  <si>
    <t>绩效指标</t>
  </si>
  <si>
    <t>指标名称</t>
  </si>
  <si>
    <t>指标权重</t>
  </si>
  <si>
    <t>计量单位</t>
  </si>
  <si>
    <t>指标性质</t>
  </si>
  <si>
    <t>指标值</t>
  </si>
  <si>
    <t>公用经费控制</t>
  </si>
  <si>
    <t>％</t>
  </si>
  <si>
    <t>≤</t>
  </si>
  <si>
    <t>一般性支出压减率</t>
  </si>
  <si>
    <t>三公经费变动率</t>
  </si>
  <si>
    <t>基本支出预算控制率</t>
  </si>
  <si>
    <t>结转结余率</t>
  </si>
  <si>
    <t>预算执行序时进度</t>
  </si>
  <si>
    <t>≥</t>
  </si>
  <si>
    <r>
      <rPr>
        <sz val="12"/>
        <color theme="1"/>
        <rFont val="仿宋_GB2312"/>
        <charset val="134"/>
      </rPr>
      <t>月份/</t>
    </r>
    <r>
      <rPr>
        <sz val="12"/>
        <color indexed="8"/>
        <rFont val="仿宋_GB2312"/>
        <charset val="134"/>
      </rPr>
      <t>12</t>
    </r>
  </si>
  <si>
    <t>往来账款变动率</t>
  </si>
  <si>
    <t>学前幼儿数</t>
  </si>
  <si>
    <t>人</t>
  </si>
  <si>
    <t>=</t>
  </si>
  <si>
    <t>小学生人数</t>
  </si>
  <si>
    <t>联系人：吕池生</t>
  </si>
  <si>
    <t>联系电话：17300270249</t>
  </si>
  <si>
    <t>绩效目标表</t>
  </si>
  <si>
    <t>单位信息：</t>
  </si>
  <si>
    <t>360014-重庆城口红军小学</t>
  </si>
  <si>
    <t>项目名称：</t>
  </si>
  <si>
    <t>城财发2024【2】号乡村少年宫运转经费</t>
  </si>
  <si>
    <t>职能职责与活动：</t>
  </si>
  <si>
    <t>20-市级专项/10-乡村学校少年宫运行经费</t>
  </si>
  <si>
    <t>主管部门：</t>
  </si>
  <si>
    <t>360-城口县教育委员会</t>
  </si>
  <si>
    <t>项目经办人：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</si>
  <si>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</si>
  <si>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</si>
  <si>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</si>
  <si>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</si>
  <si>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</si>
  <si>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</si>
  <si>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 xml:space="preserve">保障乡村少年宫正常运转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</si>
  <si>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</si>
  <si>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</si>
  <si>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</si>
  <si>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</si>
  <si>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</si>
  <si>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</si>
  <si>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</si>
  <si>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</si>
  <si>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</si>
  <si>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度量单位</t>
  </si>
  <si>
    <t>权重（%）</t>
  </si>
  <si>
    <t>备注</t>
  </si>
  <si>
    <t>产出指标</t>
  </si>
  <si>
    <t>质量指标</t>
  </si>
  <si>
    <t>少年宫活动展开情况</t>
  </si>
  <si>
    <t>1</t>
  </si>
  <si>
    <t>人/户</t>
  </si>
  <si>
    <t>50</t>
  </si>
  <si>
    <t>效益指标</t>
  </si>
  <si>
    <t>社会效益</t>
  </si>
  <si>
    <t>家长满意度</t>
  </si>
  <si>
    <t>30</t>
  </si>
  <si>
    <t>满意度指标</t>
  </si>
  <si>
    <t>服务对象满意度指标</t>
  </si>
  <si>
    <t>学生满意度</t>
  </si>
  <si>
    <t>10</t>
  </si>
  <si>
    <t>农村学前儿童营养改善计划资金</t>
  </si>
  <si>
    <t>23-营养改善计划/01-农村学前儿童营养改善计划</t>
  </si>
  <si>
    <t xml:space="preserve">15360 </t>
  </si>
  <si>
    <t xml:space="preserve">学前儿童营养改善
</t>
  </si>
  <si>
    <t>数量指标</t>
  </si>
  <si>
    <t>享受人数</t>
  </si>
  <si>
    <t>＝</t>
  </si>
  <si>
    <t>46</t>
  </si>
  <si>
    <t>营养改善</t>
  </si>
  <si>
    <t>40</t>
  </si>
  <si>
    <t>家长满意</t>
  </si>
  <si>
    <t>0</t>
  </si>
  <si>
    <t>农村学前儿童营改食堂运行经费</t>
  </si>
  <si>
    <t xml:space="preserve">2400 </t>
  </si>
  <si>
    <t>可持续发展</t>
  </si>
  <si>
    <t>满意人数</t>
  </si>
  <si>
    <t>满意度</t>
  </si>
  <si>
    <t>农村义务教育营养改善计划资金</t>
  </si>
  <si>
    <t>23-营养改善计划/02-农村义务教育营养改善计划</t>
  </si>
  <si>
    <t xml:space="preserve">377280 </t>
  </si>
  <si>
    <t xml:space="preserve">农村义务教育营养改善
</t>
  </si>
  <si>
    <t>777</t>
  </si>
  <si>
    <t>社会满意度</t>
  </si>
  <si>
    <t>农村义务教育营改食堂运行经费</t>
  </si>
  <si>
    <t xml:space="preserve">47160 </t>
  </si>
  <si>
    <t xml:space="preserve">义教学生营养改善
</t>
  </si>
  <si>
    <t>享受学生</t>
  </si>
  <si>
    <t>人数</t>
  </si>
  <si>
    <t>学生营养改善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</si>
</sst>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6">
    <font>
      <sz val="11"/>
      <color indexed="8"/>
      <name val="宋体"/>
      <charset val="1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6"/>
      <color rgb="FF000000"/>
      <name val="方正仿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9"/>
      <color rgb="FF000000"/>
      <name val="Times New Roman"/>
      <charset val="134"/>
    </font>
    <font>
      <sz val="12"/>
      <color rgb="FF000000"/>
      <name val="方正仿宋_GBK"/>
      <charset val="134"/>
    </font>
    <font>
      <sz val="9"/>
      <color rgb="FF000000"/>
      <name val="Times New Roman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sz val="9"/>
      <color rgb="FF000000"/>
      <name val="方正仿宋_GBK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12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2" fillId="10" borderId="8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2" borderId="7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7" borderId="11" applyNumberFormat="0" applyAlignment="0" applyProtection="0">
      <alignment vertical="center"/>
    </xf>
    <xf numFmtId="0" fontId="50" fillId="17" borderId="8" applyNumberFormat="0" applyAlignment="0" applyProtection="0">
      <alignment vertical="center"/>
    </xf>
    <xf numFmtId="0" fontId="51" fillId="20" borderId="12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0" borderId="0"/>
  </cellStyleXfs>
  <cellXfs count="7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49" applyNumberFormat="1" applyFont="1" applyFill="1" applyBorder="1" applyAlignment="1" applyProtection="1">
      <alignment horizontal="center" vertical="center" wrapText="1"/>
    </xf>
    <xf numFmtId="0" fontId="13" fillId="0" borderId="1" xfId="49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0" fillId="0" borderId="5" xfId="0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right" vertical="center"/>
    </xf>
    <xf numFmtId="4" fontId="18" fillId="0" borderId="5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vertical="center"/>
    </xf>
    <xf numFmtId="4" fontId="23" fillId="0" borderId="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vertical="center" wrapText="1"/>
    </xf>
    <xf numFmtId="4" fontId="24" fillId="0" borderId="5" xfId="0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  <xf numFmtId="0" fontId="27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vertical="center" wrapText="1"/>
    </xf>
    <xf numFmtId="0" fontId="28" fillId="0" borderId="0" xfId="0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" fontId="24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4" fontId="33" fillId="0" borderId="5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F19" sqref="F19"/>
    </sheetView>
  </sheetViews>
  <sheetFormatPr defaultColWidth="10" defaultRowHeight="13.5" outlineLevelCol="7"/>
  <cols>
    <col min="1" max="1" width="0.25" customWidth="1"/>
    <col min="2" max="2" width="23.62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1" width="9.75" customWidth="1"/>
  </cols>
  <sheetData>
    <row r="1" ht="16.35" customHeight="1" spans="1:2">
      <c r="A1" s="15"/>
      <c r="B1" s="16" t="s">
        <v>0</v>
      </c>
    </row>
    <row r="2" ht="40.5" customHeight="1" spans="2:8">
      <c r="B2" s="17" t="s">
        <v>1</v>
      </c>
      <c r="C2" s="17"/>
      <c r="D2" s="17"/>
      <c r="E2" s="17"/>
      <c r="F2" s="17"/>
      <c r="G2" s="17"/>
      <c r="H2" s="17"/>
    </row>
    <row r="3" ht="23.25" customHeight="1" spans="8:8">
      <c r="H3" s="59" t="s">
        <v>2</v>
      </c>
    </row>
    <row r="4" ht="43.15" customHeight="1" spans="2:8">
      <c r="B4" s="42" t="s">
        <v>3</v>
      </c>
      <c r="C4" s="42"/>
      <c r="D4" s="42" t="s">
        <v>4</v>
      </c>
      <c r="E4" s="42"/>
      <c r="F4" s="42"/>
      <c r="G4" s="42"/>
      <c r="H4" s="42"/>
    </row>
    <row r="5" ht="43.15" customHeight="1" spans="2:8">
      <c r="B5" s="60" t="s">
        <v>5</v>
      </c>
      <c r="C5" s="60" t="s">
        <v>6</v>
      </c>
      <c r="D5" s="60" t="s">
        <v>5</v>
      </c>
      <c r="E5" s="60" t="s">
        <v>7</v>
      </c>
      <c r="F5" s="42" t="s">
        <v>8</v>
      </c>
      <c r="G5" s="42" t="s">
        <v>9</v>
      </c>
      <c r="H5" s="42" t="s">
        <v>10</v>
      </c>
    </row>
    <row r="6" ht="24.2" customHeight="1" spans="2:8">
      <c r="B6" s="61" t="s">
        <v>11</v>
      </c>
      <c r="C6" s="76">
        <v>1307.77</v>
      </c>
      <c r="D6" s="61" t="s">
        <v>12</v>
      </c>
      <c r="E6" s="44">
        <f t="shared" ref="E6:E11" si="0">F6+G6</f>
        <v>1846.66</v>
      </c>
      <c r="F6" s="76">
        <f>SUM(F7:F11)</f>
        <v>1843.16</v>
      </c>
      <c r="G6" s="76">
        <v>3.5</v>
      </c>
      <c r="H6" s="76"/>
    </row>
    <row r="7" ht="23.25" customHeight="1" spans="2:8">
      <c r="B7" s="46" t="s">
        <v>13</v>
      </c>
      <c r="C7" s="63">
        <v>1304.27</v>
      </c>
      <c r="D7" s="46" t="s">
        <v>14</v>
      </c>
      <c r="E7" s="44">
        <f t="shared" si="0"/>
        <v>6.13</v>
      </c>
      <c r="F7" s="63">
        <v>6.13</v>
      </c>
      <c r="G7" s="63"/>
      <c r="H7" s="63"/>
    </row>
    <row r="8" ht="23.25" customHeight="1" spans="2:8">
      <c r="B8" s="46" t="s">
        <v>15</v>
      </c>
      <c r="C8" s="63">
        <v>3.5</v>
      </c>
      <c r="D8" s="46" t="s">
        <v>16</v>
      </c>
      <c r="E8" s="44">
        <v>1459.38</v>
      </c>
      <c r="F8" s="63">
        <f>E8-G8</f>
        <v>1455.88</v>
      </c>
      <c r="G8" s="63">
        <v>3.5</v>
      </c>
      <c r="H8" s="63"/>
    </row>
    <row r="9" ht="23.25" customHeight="1" spans="2:8">
      <c r="B9" s="46" t="s">
        <v>17</v>
      </c>
      <c r="C9" s="63"/>
      <c r="D9" s="46" t="s">
        <v>18</v>
      </c>
      <c r="E9" s="44">
        <f t="shared" si="0"/>
        <v>252.96</v>
      </c>
      <c r="F9" s="63">
        <v>252.96</v>
      </c>
      <c r="G9" s="63"/>
      <c r="H9" s="63"/>
    </row>
    <row r="10" ht="23.25" customHeight="1" spans="2:8">
      <c r="B10" s="46"/>
      <c r="C10" s="63"/>
      <c r="D10" s="46" t="s">
        <v>19</v>
      </c>
      <c r="E10" s="44">
        <f t="shared" si="0"/>
        <v>59.21</v>
      </c>
      <c r="F10" s="63">
        <v>59.21</v>
      </c>
      <c r="G10" s="63"/>
      <c r="H10" s="63"/>
    </row>
    <row r="11" ht="23.25" customHeight="1" spans="2:8">
      <c r="B11" s="46"/>
      <c r="C11" s="63"/>
      <c r="D11" s="46" t="s">
        <v>20</v>
      </c>
      <c r="E11" s="44">
        <f t="shared" si="0"/>
        <v>68.98</v>
      </c>
      <c r="F11" s="63">
        <v>68.98</v>
      </c>
      <c r="G11" s="63"/>
      <c r="H11" s="63"/>
    </row>
    <row r="12" ht="16.35" customHeight="1" spans="2:8">
      <c r="B12" s="70"/>
      <c r="C12" s="77"/>
      <c r="D12" s="70"/>
      <c r="E12" s="44"/>
      <c r="F12" s="77"/>
      <c r="G12" s="77"/>
      <c r="H12" s="77"/>
    </row>
    <row r="13" ht="22.35" customHeight="1" spans="2:8">
      <c r="B13" s="21" t="s">
        <v>21</v>
      </c>
      <c r="C13" s="63">
        <v>538.9</v>
      </c>
      <c r="D13" s="21" t="s">
        <v>22</v>
      </c>
      <c r="E13" s="44"/>
      <c r="F13" s="77"/>
      <c r="G13" s="77"/>
      <c r="H13" s="77"/>
    </row>
    <row r="14" ht="21.6" customHeight="1" spans="2:8">
      <c r="B14" s="50" t="s">
        <v>23</v>
      </c>
      <c r="C14" s="63">
        <v>538.9</v>
      </c>
      <c r="D14" s="70"/>
      <c r="E14" s="44"/>
      <c r="F14" s="77"/>
      <c r="G14" s="77"/>
      <c r="H14" s="77"/>
    </row>
    <row r="15" ht="20.65" customHeight="1" spans="2:8">
      <c r="B15" s="50" t="s">
        <v>24</v>
      </c>
      <c r="C15" s="77"/>
      <c r="D15" s="70"/>
      <c r="E15" s="44"/>
      <c r="F15" s="77"/>
      <c r="G15" s="77"/>
      <c r="H15" s="77"/>
    </row>
    <row r="16" ht="20.65" customHeight="1" spans="2:8">
      <c r="B16" s="50" t="s">
        <v>25</v>
      </c>
      <c r="C16" s="77"/>
      <c r="D16" s="70"/>
      <c r="E16" s="44"/>
      <c r="F16" s="77"/>
      <c r="G16" s="77"/>
      <c r="H16" s="77"/>
    </row>
    <row r="17" ht="16.35" customHeight="1" spans="2:8">
      <c r="B17" s="70"/>
      <c r="C17" s="77"/>
      <c r="D17" s="70"/>
      <c r="E17" s="44"/>
      <c r="F17" s="77"/>
      <c r="G17" s="77"/>
      <c r="H17" s="77"/>
    </row>
    <row r="18" ht="24.2" customHeight="1" spans="2:8">
      <c r="B18" s="61" t="s">
        <v>26</v>
      </c>
      <c r="C18" s="43">
        <f>1661.23+185.43</f>
        <v>1846.66</v>
      </c>
      <c r="D18" s="61" t="s">
        <v>27</v>
      </c>
      <c r="E18" s="44">
        <v>1846.66</v>
      </c>
      <c r="F18" s="76">
        <f>1304.23+C14</f>
        <v>1843.13</v>
      </c>
      <c r="G18" s="76">
        <f>3.5+C15</f>
        <v>3.5</v>
      </c>
      <c r="H18" s="76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C7" sqref="C7:G7"/>
    </sheetView>
  </sheetViews>
  <sheetFormatPr defaultColWidth="10" defaultRowHeight="13.5" outlineLevelCol="6"/>
  <cols>
    <col min="1" max="1" width="0.25" customWidth="1"/>
    <col min="2" max="2" width="19.625" customWidth="1"/>
    <col min="3" max="3" width="53.5" customWidth="1"/>
    <col min="4" max="4" width="16.75" customWidth="1"/>
    <col min="5" max="5" width="17.25" customWidth="1"/>
    <col min="6" max="6" width="16.25" customWidth="1"/>
    <col min="7" max="7" width="15.25" customWidth="1"/>
    <col min="8" max="8" width="9.75" customWidth="1"/>
  </cols>
  <sheetData>
    <row r="1" ht="16.35" customHeight="1" spans="1:7">
      <c r="A1" s="15"/>
      <c r="B1" s="16" t="s">
        <v>222</v>
      </c>
      <c r="C1" s="15"/>
      <c r="D1" s="15"/>
      <c r="E1" s="15"/>
      <c r="F1" s="15"/>
      <c r="G1" s="15"/>
    </row>
    <row r="2" ht="16.35" customHeight="1" spans="2:7">
      <c r="B2" s="17" t="s">
        <v>223</v>
      </c>
      <c r="C2" s="17"/>
      <c r="D2" s="17"/>
      <c r="E2" s="17"/>
      <c r="F2" s="17"/>
      <c r="G2" s="17"/>
    </row>
    <row r="3" ht="16.35" customHeight="1" spans="2:7">
      <c r="B3" s="17"/>
      <c r="C3" s="17"/>
      <c r="D3" s="17"/>
      <c r="E3" s="17"/>
      <c r="F3" s="17"/>
      <c r="G3" s="17"/>
    </row>
    <row r="4" ht="16.35" customHeight="1"/>
    <row r="5" ht="19.9" customHeight="1" spans="7:7">
      <c r="G5" s="18" t="s">
        <v>2</v>
      </c>
    </row>
    <row r="6" ht="37.9" customHeight="1" spans="2:7">
      <c r="B6" s="19" t="s">
        <v>224</v>
      </c>
      <c r="C6" s="20" t="s">
        <v>225</v>
      </c>
      <c r="D6" s="20"/>
      <c r="E6" s="21" t="s">
        <v>226</v>
      </c>
      <c r="F6" s="22">
        <v>1846.66</v>
      </c>
      <c r="G6" s="22"/>
    </row>
    <row r="7" ht="183.75" customHeight="1" spans="2:7">
      <c r="B7" s="19" t="s">
        <v>227</v>
      </c>
      <c r="C7" s="23" t="s">
        <v>228</v>
      </c>
      <c r="D7" s="24"/>
      <c r="E7" s="24"/>
      <c r="F7" s="24"/>
      <c r="G7" s="24"/>
    </row>
    <row r="8" ht="23.25" customHeight="1" spans="2:7">
      <c r="B8" s="25" t="s">
        <v>229</v>
      </c>
      <c r="C8" s="26" t="s">
        <v>230</v>
      </c>
      <c r="D8" s="26" t="s">
        <v>231</v>
      </c>
      <c r="E8" s="26" t="s">
        <v>232</v>
      </c>
      <c r="F8" s="26" t="s">
        <v>233</v>
      </c>
      <c r="G8" s="26" t="s">
        <v>234</v>
      </c>
    </row>
    <row r="9" ht="18.95" customHeight="1" spans="2:7">
      <c r="B9" s="25"/>
      <c r="C9" s="27" t="s">
        <v>235</v>
      </c>
      <c r="D9" s="27">
        <v>5</v>
      </c>
      <c r="E9" s="28" t="s">
        <v>236</v>
      </c>
      <c r="F9" s="27" t="s">
        <v>237</v>
      </c>
      <c r="G9" s="27">
        <v>58</v>
      </c>
    </row>
    <row r="10" ht="24.2" customHeight="1" spans="2:7">
      <c r="B10" s="25"/>
      <c r="C10" s="27" t="s">
        <v>238</v>
      </c>
      <c r="D10" s="27">
        <v>10</v>
      </c>
      <c r="E10" s="28" t="s">
        <v>236</v>
      </c>
      <c r="F10" s="27" t="s">
        <v>237</v>
      </c>
      <c r="G10" s="27">
        <v>0</v>
      </c>
    </row>
    <row r="11" customHeight="1" spans="2:7">
      <c r="B11" s="25"/>
      <c r="C11" s="27" t="s">
        <v>239</v>
      </c>
      <c r="D11" s="29">
        <v>5</v>
      </c>
      <c r="E11" s="28" t="s">
        <v>236</v>
      </c>
      <c r="F11" s="27" t="s">
        <v>237</v>
      </c>
      <c r="G11" s="29">
        <v>1</v>
      </c>
    </row>
    <row r="12" customHeight="1" spans="2:7">
      <c r="B12" s="25"/>
      <c r="C12" s="27" t="s">
        <v>240</v>
      </c>
      <c r="D12" s="29">
        <v>10</v>
      </c>
      <c r="E12" s="28" t="s">
        <v>236</v>
      </c>
      <c r="F12" s="27" t="s">
        <v>237</v>
      </c>
      <c r="G12" s="29">
        <v>150</v>
      </c>
    </row>
    <row r="13" customHeight="1" spans="2:7">
      <c r="B13" s="25"/>
      <c r="C13" s="27" t="s">
        <v>241</v>
      </c>
      <c r="D13" s="29">
        <v>10</v>
      </c>
      <c r="E13" s="28" t="s">
        <v>236</v>
      </c>
      <c r="F13" s="27" t="s">
        <v>237</v>
      </c>
      <c r="G13" s="29">
        <v>9</v>
      </c>
    </row>
    <row r="14" customHeight="1" spans="2:7">
      <c r="B14" s="25"/>
      <c r="C14" s="27" t="s">
        <v>242</v>
      </c>
      <c r="D14" s="29">
        <v>10</v>
      </c>
      <c r="E14" s="28" t="s">
        <v>236</v>
      </c>
      <c r="F14" s="29" t="s">
        <v>243</v>
      </c>
      <c r="G14" s="29" t="s">
        <v>244</v>
      </c>
    </row>
    <row r="15" customHeight="1" spans="2:7">
      <c r="B15" s="25"/>
      <c r="C15" s="27" t="s">
        <v>245</v>
      </c>
      <c r="D15" s="29">
        <v>10</v>
      </c>
      <c r="E15" s="28" t="s">
        <v>236</v>
      </c>
      <c r="F15" s="29" t="s">
        <v>237</v>
      </c>
      <c r="G15" s="29">
        <v>0</v>
      </c>
    </row>
    <row r="16" customHeight="1" spans="2:7">
      <c r="B16" s="25"/>
      <c r="C16" s="27" t="s">
        <v>246</v>
      </c>
      <c r="D16" s="29">
        <v>10</v>
      </c>
      <c r="E16" s="28" t="s">
        <v>247</v>
      </c>
      <c r="F16" s="30" t="s">
        <v>248</v>
      </c>
      <c r="G16" s="29">
        <v>42</v>
      </c>
    </row>
    <row r="17" customHeight="1" spans="2:7">
      <c r="B17" s="25"/>
      <c r="C17" s="27" t="s">
        <v>249</v>
      </c>
      <c r="D17" s="29">
        <v>10</v>
      </c>
      <c r="E17" s="28" t="s">
        <v>247</v>
      </c>
      <c r="F17" s="30" t="s">
        <v>248</v>
      </c>
      <c r="G17" s="29">
        <v>777</v>
      </c>
    </row>
    <row r="18" ht="25.5" customHeight="1" spans="2:7">
      <c r="B18" s="31" t="s">
        <v>250</v>
      </c>
      <c r="E18" s="32" t="s">
        <v>251</v>
      </c>
      <c r="F18" s="32"/>
      <c r="G18" s="32"/>
    </row>
    <row r="19" customHeight="1"/>
  </sheetData>
  <mergeCells count="6">
    <mergeCell ref="C6:D6"/>
    <mergeCell ref="F6:G6"/>
    <mergeCell ref="C7:G7"/>
    <mergeCell ref="E18:G18"/>
    <mergeCell ref="B8:B17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H69" sqref="H69"/>
    </sheetView>
  </sheetViews>
  <sheetFormatPr defaultColWidth="9" defaultRowHeight="13.5"/>
  <cols>
    <col min="1" max="1" width="16.125" customWidth="1"/>
    <col min="2" max="2" width="17.75" customWidth="1"/>
    <col min="3" max="3" width="17.25" customWidth="1"/>
    <col min="4" max="4" width="11.875" customWidth="1"/>
  </cols>
  <sheetData>
    <row r="1" ht="14.25" spans="1:15">
      <c r="A1" s="1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253</v>
      </c>
      <c r="B2" s="3" t="s">
        <v>254</v>
      </c>
      <c r="C2" s="3"/>
      <c r="D2" s="2" t="s">
        <v>255</v>
      </c>
      <c r="E2" s="3" t="s">
        <v>256</v>
      </c>
      <c r="F2" s="3"/>
      <c r="G2" s="3"/>
      <c r="H2" s="3"/>
      <c r="I2" s="3"/>
      <c r="J2" s="9" t="s">
        <v>257</v>
      </c>
      <c r="K2" s="9"/>
      <c r="L2" s="3" t="s">
        <v>258</v>
      </c>
      <c r="M2" s="3"/>
      <c r="N2" s="3"/>
      <c r="O2" s="3"/>
    </row>
    <row r="3" spans="1:15">
      <c r="A3" s="2" t="s">
        <v>259</v>
      </c>
      <c r="B3" s="3" t="s">
        <v>260</v>
      </c>
      <c r="C3" s="3"/>
      <c r="D3" s="2" t="s">
        <v>261</v>
      </c>
      <c r="E3" s="3"/>
      <c r="F3" s="3"/>
      <c r="G3" s="3"/>
      <c r="H3" s="3"/>
      <c r="I3" s="3"/>
      <c r="J3" s="9" t="s">
        <v>262</v>
      </c>
      <c r="K3" s="9"/>
      <c r="L3" s="12">
        <v>35000</v>
      </c>
      <c r="M3" s="13"/>
      <c r="N3" s="13"/>
      <c r="O3" s="14"/>
    </row>
    <row r="4" spans="1:15">
      <c r="A4" s="2" t="s">
        <v>263</v>
      </c>
      <c r="B4" s="3">
        <v>10</v>
      </c>
      <c r="C4" s="3"/>
      <c r="D4" s="2" t="s">
        <v>264</v>
      </c>
      <c r="E4" s="3"/>
      <c r="F4" s="3"/>
      <c r="G4" s="3"/>
      <c r="H4" s="3"/>
      <c r="I4" s="3"/>
      <c r="J4" s="9" t="s">
        <v>265</v>
      </c>
      <c r="K4" s="9" t="s">
        <v>266</v>
      </c>
      <c r="L4" s="11">
        <v>35000</v>
      </c>
      <c r="M4" s="11"/>
      <c r="N4" s="11"/>
      <c r="O4" s="11"/>
    </row>
    <row r="5" spans="1:15">
      <c r="A5" s="4" t="s">
        <v>267</v>
      </c>
      <c r="B5" s="5" t="s">
        <v>268</v>
      </c>
      <c r="C5" s="5"/>
      <c r="D5" s="5"/>
      <c r="E5" s="5"/>
      <c r="F5" s="5"/>
      <c r="G5" s="5"/>
      <c r="H5" s="5"/>
      <c r="I5" s="5"/>
      <c r="J5" s="9" t="s">
        <v>269</v>
      </c>
      <c r="K5" s="9"/>
      <c r="L5" s="11" t="s">
        <v>270</v>
      </c>
      <c r="M5" s="11"/>
      <c r="N5" s="11"/>
      <c r="O5" s="11"/>
    </row>
    <row r="6" spans="1:15">
      <c r="A6" s="4"/>
      <c r="B6" s="5"/>
      <c r="C6" s="5"/>
      <c r="D6" s="5"/>
      <c r="E6" s="5"/>
      <c r="F6" s="5"/>
      <c r="G6" s="5"/>
      <c r="H6" s="5"/>
      <c r="I6" s="5"/>
      <c r="J6" s="9" t="s">
        <v>271</v>
      </c>
      <c r="K6" s="9"/>
      <c r="L6" s="11" t="s">
        <v>270</v>
      </c>
      <c r="M6" s="11"/>
      <c r="N6" s="11"/>
      <c r="O6" s="11"/>
    </row>
    <row r="7" spans="1:15">
      <c r="A7" s="4"/>
      <c r="B7" s="5"/>
      <c r="C7" s="5"/>
      <c r="D7" s="5"/>
      <c r="E7" s="5"/>
      <c r="F7" s="5"/>
      <c r="G7" s="5"/>
      <c r="H7" s="5"/>
      <c r="I7" s="5"/>
      <c r="J7" s="9" t="s">
        <v>272</v>
      </c>
      <c r="K7" s="9"/>
      <c r="L7" s="11" t="s">
        <v>270</v>
      </c>
      <c r="M7" s="11"/>
      <c r="N7" s="11"/>
      <c r="O7" s="11"/>
    </row>
    <row r="8" spans="1:15">
      <c r="A8" s="4"/>
      <c r="B8" s="5"/>
      <c r="C8" s="5"/>
      <c r="D8" s="5"/>
      <c r="E8" s="5"/>
      <c r="F8" s="5"/>
      <c r="G8" s="5"/>
      <c r="H8" s="5"/>
      <c r="I8" s="5"/>
      <c r="J8" s="9" t="s">
        <v>273</v>
      </c>
      <c r="K8" s="9"/>
      <c r="L8" s="11" t="s">
        <v>270</v>
      </c>
      <c r="M8" s="11"/>
      <c r="N8" s="11"/>
      <c r="O8" s="11"/>
    </row>
    <row r="9" spans="1:15">
      <c r="A9" s="6" t="s">
        <v>274</v>
      </c>
      <c r="B9" s="6" t="s">
        <v>275</v>
      </c>
      <c r="C9" s="6" t="s">
        <v>276</v>
      </c>
      <c r="D9" s="6" t="s">
        <v>233</v>
      </c>
      <c r="E9" s="6" t="s">
        <v>277</v>
      </c>
      <c r="F9" s="6" t="s">
        <v>234</v>
      </c>
      <c r="G9" s="6" t="s">
        <v>278</v>
      </c>
      <c r="H9" s="6" t="s">
        <v>279</v>
      </c>
      <c r="I9" s="6" t="s">
        <v>280</v>
      </c>
      <c r="J9" s="2"/>
      <c r="K9" s="8"/>
      <c r="L9" s="8"/>
      <c r="M9" s="8"/>
      <c r="N9" s="8"/>
      <c r="O9" s="8"/>
    </row>
    <row r="10" spans="1:15">
      <c r="A10" s="7" t="s">
        <v>281</v>
      </c>
      <c r="B10" s="8" t="s">
        <v>282</v>
      </c>
      <c r="C10" s="8" t="s">
        <v>283</v>
      </c>
      <c r="D10" s="7" t="s">
        <v>243</v>
      </c>
      <c r="E10" s="7"/>
      <c r="F10" s="7" t="s">
        <v>284</v>
      </c>
      <c r="G10" s="7" t="s">
        <v>285</v>
      </c>
      <c r="H10" s="7" t="s">
        <v>286</v>
      </c>
      <c r="I10" s="7"/>
      <c r="J10" s="7"/>
      <c r="K10" s="7"/>
      <c r="L10" s="7"/>
      <c r="M10" s="7"/>
      <c r="N10" s="7"/>
      <c r="O10" s="7"/>
    </row>
    <row r="11" spans="1:15">
      <c r="A11" s="7" t="s">
        <v>287</v>
      </c>
      <c r="B11" s="8" t="s">
        <v>288</v>
      </c>
      <c r="C11" s="8" t="s">
        <v>289</v>
      </c>
      <c r="D11" s="7" t="s">
        <v>243</v>
      </c>
      <c r="E11" s="7"/>
      <c r="F11" s="7" t="s">
        <v>284</v>
      </c>
      <c r="G11" s="7" t="s">
        <v>285</v>
      </c>
      <c r="H11" s="7" t="s">
        <v>290</v>
      </c>
      <c r="I11" s="7"/>
      <c r="J11" s="7"/>
      <c r="K11" s="7"/>
      <c r="L11" s="7"/>
      <c r="M11" s="7"/>
      <c r="N11" s="7"/>
      <c r="O11" s="7"/>
    </row>
    <row r="12" spans="1:15">
      <c r="A12" s="7" t="s">
        <v>291</v>
      </c>
      <c r="B12" s="8" t="s">
        <v>292</v>
      </c>
      <c r="C12" s="8" t="s">
        <v>293</v>
      </c>
      <c r="D12" s="7" t="s">
        <v>243</v>
      </c>
      <c r="E12" s="7"/>
      <c r="F12" s="7" t="s">
        <v>284</v>
      </c>
      <c r="G12" s="7" t="s">
        <v>285</v>
      </c>
      <c r="H12" s="7" t="s">
        <v>294</v>
      </c>
      <c r="I12" s="7"/>
      <c r="J12" s="7"/>
      <c r="K12" s="7"/>
      <c r="L12" s="7"/>
      <c r="M12" s="7"/>
      <c r="N12" s="7"/>
      <c r="O12" s="7"/>
    </row>
  </sheetData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M54" sqref="M54"/>
    </sheetView>
  </sheetViews>
  <sheetFormatPr defaultColWidth="9" defaultRowHeight="13.5"/>
  <cols>
    <col min="4" max="4" width="14.125" customWidth="1"/>
  </cols>
  <sheetData>
    <row r="1" ht="14.25" spans="1:15">
      <c r="A1" s="1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253</v>
      </c>
      <c r="B2" s="3" t="s">
        <v>254</v>
      </c>
      <c r="C2" s="3"/>
      <c r="D2" s="2" t="s">
        <v>255</v>
      </c>
      <c r="E2" s="3" t="s">
        <v>295</v>
      </c>
      <c r="F2" s="3"/>
      <c r="G2" s="3"/>
      <c r="H2" s="3"/>
      <c r="I2" s="3"/>
      <c r="J2" s="9" t="s">
        <v>257</v>
      </c>
      <c r="K2" s="9"/>
      <c r="L2" s="3" t="s">
        <v>296</v>
      </c>
      <c r="M2" s="3"/>
      <c r="N2" s="3"/>
      <c r="O2" s="3"/>
    </row>
    <row r="3" spans="1:15">
      <c r="A3" s="2" t="s">
        <v>259</v>
      </c>
      <c r="B3" s="3" t="s">
        <v>260</v>
      </c>
      <c r="C3" s="3"/>
      <c r="D3" s="2" t="s">
        <v>261</v>
      </c>
      <c r="E3" s="3"/>
      <c r="F3" s="3"/>
      <c r="G3" s="3"/>
      <c r="H3" s="3"/>
      <c r="I3" s="3"/>
      <c r="J3" s="9" t="s">
        <v>262</v>
      </c>
      <c r="K3" s="9"/>
      <c r="L3" s="10">
        <v>15360</v>
      </c>
      <c r="M3" s="11"/>
      <c r="N3" s="11"/>
      <c r="O3" s="11"/>
    </row>
    <row r="4" spans="1:15">
      <c r="A4" s="2" t="s">
        <v>263</v>
      </c>
      <c r="B4" s="3">
        <v>10</v>
      </c>
      <c r="C4" s="3"/>
      <c r="D4" s="2" t="s">
        <v>264</v>
      </c>
      <c r="E4" s="3"/>
      <c r="F4" s="3"/>
      <c r="G4" s="3"/>
      <c r="H4" s="3"/>
      <c r="I4" s="3"/>
      <c r="J4" s="9" t="s">
        <v>265</v>
      </c>
      <c r="K4" s="9" t="s">
        <v>266</v>
      </c>
      <c r="L4" s="11" t="s">
        <v>297</v>
      </c>
      <c r="M4" s="11"/>
      <c r="N4" s="11"/>
      <c r="O4" s="11"/>
    </row>
    <row r="5" spans="1:15">
      <c r="A5" s="4" t="s">
        <v>267</v>
      </c>
      <c r="B5" s="5" t="s">
        <v>298</v>
      </c>
      <c r="C5" s="5"/>
      <c r="D5" s="5"/>
      <c r="E5" s="5"/>
      <c r="F5" s="5"/>
      <c r="G5" s="5"/>
      <c r="H5" s="5"/>
      <c r="I5" s="5"/>
      <c r="J5" s="9" t="s">
        <v>269</v>
      </c>
      <c r="K5" s="9"/>
      <c r="L5" s="11" t="s">
        <v>270</v>
      </c>
      <c r="M5" s="11"/>
      <c r="N5" s="11"/>
      <c r="O5" s="11"/>
    </row>
    <row r="6" spans="1:15">
      <c r="A6" s="4"/>
      <c r="B6" s="5"/>
      <c r="C6" s="5"/>
      <c r="D6" s="5"/>
      <c r="E6" s="5"/>
      <c r="F6" s="5"/>
      <c r="G6" s="5"/>
      <c r="H6" s="5"/>
      <c r="I6" s="5"/>
      <c r="J6" s="9" t="s">
        <v>271</v>
      </c>
      <c r="K6" s="9"/>
      <c r="L6" s="11" t="s">
        <v>270</v>
      </c>
      <c r="M6" s="11"/>
      <c r="N6" s="11"/>
      <c r="O6" s="11"/>
    </row>
    <row r="7" spans="1:15">
      <c r="A7" s="4"/>
      <c r="B7" s="5"/>
      <c r="C7" s="5"/>
      <c r="D7" s="5"/>
      <c r="E7" s="5"/>
      <c r="F7" s="5"/>
      <c r="G7" s="5"/>
      <c r="H7" s="5"/>
      <c r="I7" s="5"/>
      <c r="J7" s="9" t="s">
        <v>272</v>
      </c>
      <c r="K7" s="9"/>
      <c r="L7" s="11" t="s">
        <v>270</v>
      </c>
      <c r="M7" s="11"/>
      <c r="N7" s="11"/>
      <c r="O7" s="11"/>
    </row>
    <row r="8" spans="1:15">
      <c r="A8" s="4"/>
      <c r="B8" s="5"/>
      <c r="C8" s="5"/>
      <c r="D8" s="5"/>
      <c r="E8" s="5"/>
      <c r="F8" s="5"/>
      <c r="G8" s="5"/>
      <c r="H8" s="5"/>
      <c r="I8" s="5"/>
      <c r="J8" s="9" t="s">
        <v>273</v>
      </c>
      <c r="K8" s="9"/>
      <c r="L8" s="11" t="s">
        <v>270</v>
      </c>
      <c r="M8" s="11"/>
      <c r="N8" s="11"/>
      <c r="O8" s="11"/>
    </row>
    <row r="9" spans="1:15">
      <c r="A9" s="6" t="s">
        <v>274</v>
      </c>
      <c r="B9" s="6" t="s">
        <v>275</v>
      </c>
      <c r="C9" s="6" t="s">
        <v>276</v>
      </c>
      <c r="D9" s="6" t="s">
        <v>233</v>
      </c>
      <c r="E9" s="6" t="s">
        <v>277</v>
      </c>
      <c r="F9" s="6" t="s">
        <v>234</v>
      </c>
      <c r="G9" s="6" t="s">
        <v>278</v>
      </c>
      <c r="H9" s="6" t="s">
        <v>279</v>
      </c>
      <c r="I9" s="6" t="s">
        <v>280</v>
      </c>
      <c r="J9" s="2"/>
      <c r="K9" s="8"/>
      <c r="L9" s="8"/>
      <c r="M9" s="8"/>
      <c r="N9" s="8"/>
      <c r="O9" s="8"/>
    </row>
    <row r="10" spans="1:15">
      <c r="A10" s="7" t="s">
        <v>281</v>
      </c>
      <c r="B10" s="8" t="s">
        <v>299</v>
      </c>
      <c r="C10" s="8" t="s">
        <v>300</v>
      </c>
      <c r="D10" s="7" t="s">
        <v>301</v>
      </c>
      <c r="E10" s="7"/>
      <c r="F10" s="7" t="s">
        <v>302</v>
      </c>
      <c r="G10" s="7" t="s">
        <v>285</v>
      </c>
      <c r="H10" s="7" t="s">
        <v>286</v>
      </c>
      <c r="I10" s="7"/>
      <c r="J10" s="7"/>
      <c r="K10" s="7"/>
      <c r="L10" s="7"/>
      <c r="M10" s="7"/>
      <c r="N10" s="7"/>
      <c r="O10" s="7"/>
    </row>
    <row r="11" spans="1:15">
      <c r="A11" s="7" t="s">
        <v>287</v>
      </c>
      <c r="B11" s="8" t="s">
        <v>288</v>
      </c>
      <c r="C11" s="8" t="s">
        <v>303</v>
      </c>
      <c r="D11" s="7" t="s">
        <v>243</v>
      </c>
      <c r="E11" s="7"/>
      <c r="F11" s="7" t="s">
        <v>284</v>
      </c>
      <c r="G11" s="7" t="s">
        <v>285</v>
      </c>
      <c r="H11" s="7" t="s">
        <v>304</v>
      </c>
      <c r="I11" s="7"/>
      <c r="J11" s="7"/>
      <c r="K11" s="7"/>
      <c r="L11" s="7"/>
      <c r="M11" s="7"/>
      <c r="N11" s="7"/>
      <c r="O11" s="7"/>
    </row>
    <row r="12" spans="1:15">
      <c r="A12" s="7" t="s">
        <v>291</v>
      </c>
      <c r="B12" s="8" t="s">
        <v>291</v>
      </c>
      <c r="C12" s="8" t="s">
        <v>305</v>
      </c>
      <c r="D12" s="7" t="s">
        <v>243</v>
      </c>
      <c r="E12" s="7"/>
      <c r="F12" s="7" t="s">
        <v>284</v>
      </c>
      <c r="G12" s="7" t="s">
        <v>285</v>
      </c>
      <c r="H12" s="7" t="s">
        <v>306</v>
      </c>
      <c r="I12" s="7"/>
      <c r="J12" s="7"/>
      <c r="K12" s="7"/>
      <c r="L12" s="7"/>
      <c r="M12" s="7"/>
      <c r="N12" s="7"/>
      <c r="O12" s="7"/>
    </row>
  </sheetData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O42" sqref="O42"/>
    </sheetView>
  </sheetViews>
  <sheetFormatPr defaultColWidth="9" defaultRowHeight="13.5"/>
  <cols>
    <col min="1" max="1" width="14.375" customWidth="1"/>
    <col min="4" max="4" width="14.125" customWidth="1"/>
  </cols>
  <sheetData>
    <row r="1" ht="14.25" spans="1:15">
      <c r="A1" s="1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253</v>
      </c>
      <c r="B2" s="3" t="s">
        <v>254</v>
      </c>
      <c r="C2" s="3"/>
      <c r="D2" s="2" t="s">
        <v>255</v>
      </c>
      <c r="E2" s="3" t="s">
        <v>307</v>
      </c>
      <c r="F2" s="3"/>
      <c r="G2" s="3"/>
      <c r="H2" s="3"/>
      <c r="I2" s="3"/>
      <c r="J2" s="9" t="s">
        <v>257</v>
      </c>
      <c r="K2" s="9"/>
      <c r="L2" s="3" t="s">
        <v>296</v>
      </c>
      <c r="M2" s="3"/>
      <c r="N2" s="3"/>
      <c r="O2" s="3"/>
    </row>
    <row r="3" spans="1:15">
      <c r="A3" s="2" t="s">
        <v>259</v>
      </c>
      <c r="B3" s="3" t="s">
        <v>260</v>
      </c>
      <c r="C3" s="3"/>
      <c r="D3" s="2" t="s">
        <v>261</v>
      </c>
      <c r="E3" s="3"/>
      <c r="F3" s="3"/>
      <c r="G3" s="3"/>
      <c r="H3" s="3"/>
      <c r="I3" s="3"/>
      <c r="J3" s="9" t="s">
        <v>262</v>
      </c>
      <c r="K3" s="9"/>
      <c r="L3" s="10">
        <v>2400</v>
      </c>
      <c r="M3" s="11"/>
      <c r="N3" s="11"/>
      <c r="O3" s="11"/>
    </row>
    <row r="4" spans="1:15">
      <c r="A4" s="2" t="s">
        <v>263</v>
      </c>
      <c r="B4" s="3">
        <v>10</v>
      </c>
      <c r="C4" s="3"/>
      <c r="D4" s="2" t="s">
        <v>264</v>
      </c>
      <c r="E4" s="3"/>
      <c r="F4" s="3"/>
      <c r="G4" s="3"/>
      <c r="H4" s="3"/>
      <c r="I4" s="3"/>
      <c r="J4" s="9" t="s">
        <v>265</v>
      </c>
      <c r="K4" s="9" t="s">
        <v>266</v>
      </c>
      <c r="L4" s="11" t="s">
        <v>308</v>
      </c>
      <c r="M4" s="11"/>
      <c r="N4" s="11"/>
      <c r="O4" s="11"/>
    </row>
    <row r="5" spans="1:15">
      <c r="A5" s="4" t="s">
        <v>267</v>
      </c>
      <c r="B5" s="5" t="s">
        <v>298</v>
      </c>
      <c r="C5" s="5"/>
      <c r="D5" s="5"/>
      <c r="E5" s="5"/>
      <c r="F5" s="5"/>
      <c r="G5" s="5"/>
      <c r="H5" s="5"/>
      <c r="I5" s="5"/>
      <c r="J5" s="9" t="s">
        <v>269</v>
      </c>
      <c r="K5" s="9"/>
      <c r="L5" s="11" t="s">
        <v>270</v>
      </c>
      <c r="M5" s="11"/>
      <c r="N5" s="11"/>
      <c r="O5" s="11"/>
    </row>
    <row r="6" spans="1:15">
      <c r="A6" s="4"/>
      <c r="B6" s="5"/>
      <c r="C6" s="5"/>
      <c r="D6" s="5"/>
      <c r="E6" s="5"/>
      <c r="F6" s="5"/>
      <c r="G6" s="5"/>
      <c r="H6" s="5"/>
      <c r="I6" s="5"/>
      <c r="J6" s="9" t="s">
        <v>271</v>
      </c>
      <c r="K6" s="9"/>
      <c r="L6" s="11" t="s">
        <v>270</v>
      </c>
      <c r="M6" s="11"/>
      <c r="N6" s="11"/>
      <c r="O6" s="11"/>
    </row>
    <row r="7" spans="1:15">
      <c r="A7" s="4"/>
      <c r="B7" s="5"/>
      <c r="C7" s="5"/>
      <c r="D7" s="5"/>
      <c r="E7" s="5"/>
      <c r="F7" s="5"/>
      <c r="G7" s="5"/>
      <c r="H7" s="5"/>
      <c r="I7" s="5"/>
      <c r="J7" s="9" t="s">
        <v>272</v>
      </c>
      <c r="K7" s="9"/>
      <c r="L7" s="11" t="s">
        <v>270</v>
      </c>
      <c r="M7" s="11"/>
      <c r="N7" s="11"/>
      <c r="O7" s="11"/>
    </row>
    <row r="8" spans="1:15">
      <c r="A8" s="4"/>
      <c r="B8" s="5"/>
      <c r="C8" s="5"/>
      <c r="D8" s="5"/>
      <c r="E8" s="5"/>
      <c r="F8" s="5"/>
      <c r="G8" s="5"/>
      <c r="H8" s="5"/>
      <c r="I8" s="5"/>
      <c r="J8" s="9" t="s">
        <v>273</v>
      </c>
      <c r="K8" s="9"/>
      <c r="L8" s="11" t="s">
        <v>270</v>
      </c>
      <c r="M8" s="11"/>
      <c r="N8" s="11"/>
      <c r="O8" s="11"/>
    </row>
    <row r="9" spans="1:15">
      <c r="A9" s="6" t="s">
        <v>274</v>
      </c>
      <c r="B9" s="6" t="s">
        <v>275</v>
      </c>
      <c r="C9" s="6" t="s">
        <v>276</v>
      </c>
      <c r="D9" s="6" t="s">
        <v>233</v>
      </c>
      <c r="E9" s="6" t="s">
        <v>277</v>
      </c>
      <c r="F9" s="6" t="s">
        <v>234</v>
      </c>
      <c r="G9" s="6" t="s">
        <v>278</v>
      </c>
      <c r="H9" s="6" t="s">
        <v>279</v>
      </c>
      <c r="I9" s="6" t="s">
        <v>280</v>
      </c>
      <c r="J9" s="2"/>
      <c r="K9" s="8"/>
      <c r="L9" s="8"/>
      <c r="M9" s="8"/>
      <c r="N9" s="8"/>
      <c r="O9" s="8"/>
    </row>
    <row r="10" spans="1:15">
      <c r="A10" s="7" t="s">
        <v>281</v>
      </c>
      <c r="B10" s="8" t="s">
        <v>299</v>
      </c>
      <c r="C10" s="8" t="s">
        <v>300</v>
      </c>
      <c r="D10" s="7" t="s">
        <v>243</v>
      </c>
      <c r="E10" s="7"/>
      <c r="F10" s="7" t="s">
        <v>304</v>
      </c>
      <c r="G10" s="7" t="s">
        <v>285</v>
      </c>
      <c r="H10" s="7" t="s">
        <v>286</v>
      </c>
      <c r="I10" s="7"/>
      <c r="J10" s="7"/>
      <c r="K10" s="7"/>
      <c r="L10" s="7"/>
      <c r="M10" s="7"/>
      <c r="N10" s="7"/>
      <c r="O10" s="7"/>
    </row>
    <row r="11" spans="1:15">
      <c r="A11" s="7" t="s">
        <v>287</v>
      </c>
      <c r="B11" s="8" t="s">
        <v>309</v>
      </c>
      <c r="C11" s="8" t="s">
        <v>310</v>
      </c>
      <c r="D11" s="7" t="s">
        <v>243</v>
      </c>
      <c r="E11" s="7"/>
      <c r="F11" s="7" t="s">
        <v>284</v>
      </c>
      <c r="G11" s="7" t="s">
        <v>285</v>
      </c>
      <c r="H11" s="7" t="s">
        <v>304</v>
      </c>
      <c r="I11" s="7"/>
      <c r="J11" s="7"/>
      <c r="K11" s="7"/>
      <c r="L11" s="7"/>
      <c r="M11" s="7"/>
      <c r="N11" s="7"/>
      <c r="O11" s="7"/>
    </row>
    <row r="12" spans="1:15">
      <c r="A12" s="7" t="s">
        <v>291</v>
      </c>
      <c r="B12" s="8" t="s">
        <v>291</v>
      </c>
      <c r="C12" s="8" t="s">
        <v>311</v>
      </c>
      <c r="D12" s="7" t="s">
        <v>243</v>
      </c>
      <c r="E12" s="7"/>
      <c r="F12" s="7" t="s">
        <v>284</v>
      </c>
      <c r="G12" s="7" t="s">
        <v>285</v>
      </c>
      <c r="H12" s="7" t="s">
        <v>306</v>
      </c>
      <c r="I12" s="7"/>
      <c r="J12" s="7"/>
      <c r="K12" s="7"/>
      <c r="L12" s="7"/>
      <c r="M12" s="7"/>
      <c r="N12" s="7"/>
      <c r="O12" s="7"/>
    </row>
  </sheetData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N33" sqref="N33"/>
    </sheetView>
  </sheetViews>
  <sheetFormatPr defaultColWidth="9" defaultRowHeight="13.5"/>
  <cols>
    <col min="1" max="1" width="14.25" customWidth="1"/>
    <col min="4" max="4" width="13.125" customWidth="1"/>
  </cols>
  <sheetData>
    <row r="1" ht="14.25" spans="1:15">
      <c r="A1" s="1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253</v>
      </c>
      <c r="B2" s="3" t="s">
        <v>254</v>
      </c>
      <c r="C2" s="3"/>
      <c r="D2" s="2" t="s">
        <v>255</v>
      </c>
      <c r="E2" s="3" t="s">
        <v>312</v>
      </c>
      <c r="F2" s="3"/>
      <c r="G2" s="3"/>
      <c r="H2" s="3"/>
      <c r="I2" s="3"/>
      <c r="J2" s="9" t="s">
        <v>257</v>
      </c>
      <c r="K2" s="9"/>
      <c r="L2" s="3" t="s">
        <v>313</v>
      </c>
      <c r="M2" s="3"/>
      <c r="N2" s="3"/>
      <c r="O2" s="3"/>
    </row>
    <row r="3" spans="1:15">
      <c r="A3" s="2" t="s">
        <v>259</v>
      </c>
      <c r="B3" s="3" t="s">
        <v>260</v>
      </c>
      <c r="C3" s="3"/>
      <c r="D3" s="2" t="s">
        <v>261</v>
      </c>
      <c r="E3" s="3"/>
      <c r="F3" s="3"/>
      <c r="G3" s="3"/>
      <c r="H3" s="3"/>
      <c r="I3" s="3"/>
      <c r="J3" s="9" t="s">
        <v>262</v>
      </c>
      <c r="K3" s="9"/>
      <c r="L3" s="10">
        <v>377280</v>
      </c>
      <c r="M3" s="11"/>
      <c r="N3" s="11"/>
      <c r="O3" s="11"/>
    </row>
    <row r="4" spans="1:15">
      <c r="A4" s="2" t="s">
        <v>263</v>
      </c>
      <c r="B4" s="3">
        <v>10</v>
      </c>
      <c r="C4" s="3"/>
      <c r="D4" s="2" t="s">
        <v>264</v>
      </c>
      <c r="E4" s="3"/>
      <c r="F4" s="3"/>
      <c r="G4" s="3"/>
      <c r="H4" s="3"/>
      <c r="I4" s="3"/>
      <c r="J4" s="9" t="s">
        <v>265</v>
      </c>
      <c r="K4" s="9" t="s">
        <v>266</v>
      </c>
      <c r="L4" s="11" t="s">
        <v>314</v>
      </c>
      <c r="M4" s="11"/>
      <c r="N4" s="11"/>
      <c r="O4" s="11"/>
    </row>
    <row r="5" spans="1:15">
      <c r="A5" s="4" t="s">
        <v>267</v>
      </c>
      <c r="B5" s="5" t="s">
        <v>315</v>
      </c>
      <c r="C5" s="5"/>
      <c r="D5" s="5"/>
      <c r="E5" s="5"/>
      <c r="F5" s="5"/>
      <c r="G5" s="5"/>
      <c r="H5" s="5"/>
      <c r="I5" s="5"/>
      <c r="J5" s="9" t="s">
        <v>269</v>
      </c>
      <c r="K5" s="9"/>
      <c r="L5" s="11" t="s">
        <v>270</v>
      </c>
      <c r="M5" s="11"/>
      <c r="N5" s="11"/>
      <c r="O5" s="11"/>
    </row>
    <row r="6" spans="1:15">
      <c r="A6" s="4"/>
      <c r="B6" s="5"/>
      <c r="C6" s="5"/>
      <c r="D6" s="5"/>
      <c r="E6" s="5"/>
      <c r="F6" s="5"/>
      <c r="G6" s="5"/>
      <c r="H6" s="5"/>
      <c r="I6" s="5"/>
      <c r="J6" s="9" t="s">
        <v>271</v>
      </c>
      <c r="K6" s="9"/>
      <c r="L6" s="11" t="s">
        <v>270</v>
      </c>
      <c r="M6" s="11"/>
      <c r="N6" s="11"/>
      <c r="O6" s="11"/>
    </row>
    <row r="7" spans="1:15">
      <c r="A7" s="4"/>
      <c r="B7" s="5"/>
      <c r="C7" s="5"/>
      <c r="D7" s="5"/>
      <c r="E7" s="5"/>
      <c r="F7" s="5"/>
      <c r="G7" s="5"/>
      <c r="H7" s="5"/>
      <c r="I7" s="5"/>
      <c r="J7" s="9" t="s">
        <v>272</v>
      </c>
      <c r="K7" s="9"/>
      <c r="L7" s="11" t="s">
        <v>270</v>
      </c>
      <c r="M7" s="11"/>
      <c r="N7" s="11"/>
      <c r="O7" s="11"/>
    </row>
    <row r="8" spans="1:15">
      <c r="A8" s="4"/>
      <c r="B8" s="5"/>
      <c r="C8" s="5"/>
      <c r="D8" s="5"/>
      <c r="E8" s="5"/>
      <c r="F8" s="5"/>
      <c r="G8" s="5"/>
      <c r="H8" s="5"/>
      <c r="I8" s="5"/>
      <c r="J8" s="9" t="s">
        <v>273</v>
      </c>
      <c r="K8" s="9"/>
      <c r="L8" s="11" t="s">
        <v>270</v>
      </c>
      <c r="M8" s="11"/>
      <c r="N8" s="11"/>
      <c r="O8" s="11"/>
    </row>
    <row r="9" spans="1:15">
      <c r="A9" s="6" t="s">
        <v>274</v>
      </c>
      <c r="B9" s="6" t="s">
        <v>275</v>
      </c>
      <c r="C9" s="6" t="s">
        <v>276</v>
      </c>
      <c r="D9" s="6" t="s">
        <v>233</v>
      </c>
      <c r="E9" s="6" t="s">
        <v>277</v>
      </c>
      <c r="F9" s="6" t="s">
        <v>234</v>
      </c>
      <c r="G9" s="6" t="s">
        <v>278</v>
      </c>
      <c r="H9" s="6" t="s">
        <v>279</v>
      </c>
      <c r="I9" s="6" t="s">
        <v>280</v>
      </c>
      <c r="J9" s="2"/>
      <c r="K9" s="8"/>
      <c r="L9" s="8"/>
      <c r="M9" s="8"/>
      <c r="N9" s="8"/>
      <c r="O9" s="8"/>
    </row>
    <row r="10" spans="1:15">
      <c r="A10" s="7" t="s">
        <v>281</v>
      </c>
      <c r="B10" s="8" t="s">
        <v>299</v>
      </c>
      <c r="C10" s="8" t="s">
        <v>300</v>
      </c>
      <c r="D10" s="7" t="s">
        <v>301</v>
      </c>
      <c r="E10" s="7"/>
      <c r="F10" s="7" t="s">
        <v>316</v>
      </c>
      <c r="G10" s="7" t="s">
        <v>285</v>
      </c>
      <c r="H10" s="7" t="s">
        <v>286</v>
      </c>
      <c r="I10" s="7"/>
      <c r="J10" s="7"/>
      <c r="K10" s="7"/>
      <c r="L10" s="7"/>
      <c r="M10" s="7"/>
      <c r="N10" s="7"/>
      <c r="O10" s="7"/>
    </row>
    <row r="11" spans="1:15">
      <c r="A11" s="7" t="s">
        <v>287</v>
      </c>
      <c r="B11" s="8" t="s">
        <v>288</v>
      </c>
      <c r="C11" s="8" t="s">
        <v>303</v>
      </c>
      <c r="D11" s="7" t="s">
        <v>243</v>
      </c>
      <c r="E11" s="7"/>
      <c r="F11" s="7" t="s">
        <v>284</v>
      </c>
      <c r="G11" s="7" t="s">
        <v>285</v>
      </c>
      <c r="H11" s="7" t="s">
        <v>304</v>
      </c>
      <c r="I11" s="7"/>
      <c r="J11" s="7"/>
      <c r="K11" s="7"/>
      <c r="L11" s="7"/>
      <c r="M11" s="7"/>
      <c r="N11" s="7"/>
      <c r="O11" s="7"/>
    </row>
    <row r="12" spans="1:15">
      <c r="A12" s="7" t="s">
        <v>291</v>
      </c>
      <c r="B12" s="8" t="s">
        <v>291</v>
      </c>
      <c r="C12" s="8" t="s">
        <v>317</v>
      </c>
      <c r="D12" s="7" t="s">
        <v>243</v>
      </c>
      <c r="E12" s="7"/>
      <c r="F12" s="7" t="s">
        <v>284</v>
      </c>
      <c r="G12" s="7" t="s">
        <v>285</v>
      </c>
      <c r="H12" s="7" t="s">
        <v>306</v>
      </c>
      <c r="I12" s="7"/>
      <c r="J12" s="7"/>
      <c r="K12" s="7"/>
      <c r="L12" s="7"/>
      <c r="M12" s="7"/>
      <c r="N12" s="7"/>
      <c r="O12" s="7"/>
    </row>
  </sheetData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K40" sqref="K40"/>
    </sheetView>
  </sheetViews>
  <sheetFormatPr defaultColWidth="9" defaultRowHeight="13.5"/>
  <cols>
    <col min="1" max="1" width="17.75" customWidth="1"/>
    <col min="4" max="4" width="13.375" customWidth="1"/>
  </cols>
  <sheetData>
    <row r="1" ht="14.25" spans="1:15">
      <c r="A1" s="1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253</v>
      </c>
      <c r="B2" s="3" t="s">
        <v>254</v>
      </c>
      <c r="C2" s="3"/>
      <c r="D2" s="2" t="s">
        <v>255</v>
      </c>
      <c r="E2" s="3" t="s">
        <v>318</v>
      </c>
      <c r="F2" s="3"/>
      <c r="G2" s="3"/>
      <c r="H2" s="3"/>
      <c r="I2" s="3"/>
      <c r="J2" s="9" t="s">
        <v>257</v>
      </c>
      <c r="K2" s="9"/>
      <c r="L2" s="3" t="s">
        <v>313</v>
      </c>
      <c r="M2" s="3"/>
      <c r="N2" s="3"/>
      <c r="O2" s="3"/>
    </row>
    <row r="3" spans="1:15">
      <c r="A3" s="2" t="s">
        <v>259</v>
      </c>
      <c r="B3" s="3" t="s">
        <v>260</v>
      </c>
      <c r="C3" s="3"/>
      <c r="D3" s="2" t="s">
        <v>261</v>
      </c>
      <c r="E3" s="3"/>
      <c r="F3" s="3"/>
      <c r="G3" s="3"/>
      <c r="H3" s="3"/>
      <c r="I3" s="3"/>
      <c r="J3" s="9" t="s">
        <v>262</v>
      </c>
      <c r="K3" s="9"/>
      <c r="L3" s="10">
        <v>47160</v>
      </c>
      <c r="M3" s="11"/>
      <c r="N3" s="11"/>
      <c r="O3" s="11"/>
    </row>
    <row r="4" spans="1:15">
      <c r="A4" s="2" t="s">
        <v>263</v>
      </c>
      <c r="B4" s="3">
        <v>10</v>
      </c>
      <c r="C4" s="3"/>
      <c r="D4" s="2" t="s">
        <v>264</v>
      </c>
      <c r="E4" s="3"/>
      <c r="F4" s="3"/>
      <c r="G4" s="3"/>
      <c r="H4" s="3"/>
      <c r="I4" s="3"/>
      <c r="J4" s="9" t="s">
        <v>265</v>
      </c>
      <c r="K4" s="9" t="s">
        <v>266</v>
      </c>
      <c r="L4" s="11" t="s">
        <v>319</v>
      </c>
      <c r="M4" s="11"/>
      <c r="N4" s="11"/>
      <c r="O4" s="11"/>
    </row>
    <row r="5" spans="1:15">
      <c r="A5" s="4" t="s">
        <v>267</v>
      </c>
      <c r="B5" s="5" t="s">
        <v>320</v>
      </c>
      <c r="C5" s="5"/>
      <c r="D5" s="5"/>
      <c r="E5" s="5"/>
      <c r="F5" s="5"/>
      <c r="G5" s="5"/>
      <c r="H5" s="5"/>
      <c r="I5" s="5"/>
      <c r="J5" s="9" t="s">
        <v>269</v>
      </c>
      <c r="K5" s="9"/>
      <c r="L5" s="11" t="s">
        <v>270</v>
      </c>
      <c r="M5" s="11"/>
      <c r="N5" s="11"/>
      <c r="O5" s="11"/>
    </row>
    <row r="6" spans="1:15">
      <c r="A6" s="4"/>
      <c r="B6" s="5"/>
      <c r="C6" s="5"/>
      <c r="D6" s="5"/>
      <c r="E6" s="5"/>
      <c r="F6" s="5"/>
      <c r="G6" s="5"/>
      <c r="H6" s="5"/>
      <c r="I6" s="5"/>
      <c r="J6" s="9" t="s">
        <v>271</v>
      </c>
      <c r="K6" s="9"/>
      <c r="L6" s="11" t="s">
        <v>270</v>
      </c>
      <c r="M6" s="11"/>
      <c r="N6" s="11"/>
      <c r="O6" s="11"/>
    </row>
    <row r="7" spans="1:15">
      <c r="A7" s="4"/>
      <c r="B7" s="5"/>
      <c r="C7" s="5"/>
      <c r="D7" s="5"/>
      <c r="E7" s="5"/>
      <c r="F7" s="5"/>
      <c r="G7" s="5"/>
      <c r="H7" s="5"/>
      <c r="I7" s="5"/>
      <c r="J7" s="9" t="s">
        <v>272</v>
      </c>
      <c r="K7" s="9"/>
      <c r="L7" s="11" t="s">
        <v>270</v>
      </c>
      <c r="M7" s="11"/>
      <c r="N7" s="11"/>
      <c r="O7" s="11"/>
    </row>
    <row r="8" spans="1:15">
      <c r="A8" s="4"/>
      <c r="B8" s="5"/>
      <c r="C8" s="5"/>
      <c r="D8" s="5"/>
      <c r="E8" s="5"/>
      <c r="F8" s="5"/>
      <c r="G8" s="5"/>
      <c r="H8" s="5"/>
      <c r="I8" s="5"/>
      <c r="J8" s="9" t="s">
        <v>273</v>
      </c>
      <c r="K8" s="9"/>
      <c r="L8" s="11" t="s">
        <v>270</v>
      </c>
      <c r="M8" s="11"/>
      <c r="N8" s="11"/>
      <c r="O8" s="11"/>
    </row>
    <row r="9" spans="1:15">
      <c r="A9" s="6" t="s">
        <v>274</v>
      </c>
      <c r="B9" s="6" t="s">
        <v>275</v>
      </c>
      <c r="C9" s="6" t="s">
        <v>276</v>
      </c>
      <c r="D9" s="6" t="s">
        <v>233</v>
      </c>
      <c r="E9" s="6" t="s">
        <v>277</v>
      </c>
      <c r="F9" s="6" t="s">
        <v>234</v>
      </c>
      <c r="G9" s="6" t="s">
        <v>278</v>
      </c>
      <c r="H9" s="6" t="s">
        <v>279</v>
      </c>
      <c r="I9" s="6" t="s">
        <v>280</v>
      </c>
      <c r="J9" s="2"/>
      <c r="K9" s="8"/>
      <c r="L9" s="8"/>
      <c r="M9" s="8"/>
      <c r="N9" s="8"/>
      <c r="O9" s="8"/>
    </row>
    <row r="10" spans="1:15">
      <c r="A10" s="7" t="s">
        <v>281</v>
      </c>
      <c r="B10" s="8" t="s">
        <v>299</v>
      </c>
      <c r="C10" s="8" t="s">
        <v>321</v>
      </c>
      <c r="D10" s="7" t="s">
        <v>243</v>
      </c>
      <c r="E10" s="7"/>
      <c r="F10" s="7" t="s">
        <v>316</v>
      </c>
      <c r="G10" s="7" t="s">
        <v>322</v>
      </c>
      <c r="H10" s="7" t="s">
        <v>286</v>
      </c>
      <c r="I10" s="7"/>
      <c r="J10" s="7"/>
      <c r="K10" s="7"/>
      <c r="L10" s="7"/>
      <c r="M10" s="7"/>
      <c r="N10" s="7"/>
      <c r="O10" s="7"/>
    </row>
    <row r="11" spans="1:15">
      <c r="A11" s="7" t="s">
        <v>287</v>
      </c>
      <c r="B11" s="8" t="s">
        <v>288</v>
      </c>
      <c r="C11" s="8" t="s">
        <v>323</v>
      </c>
      <c r="D11" s="7" t="s">
        <v>243</v>
      </c>
      <c r="E11" s="7"/>
      <c r="F11" s="7" t="s">
        <v>284</v>
      </c>
      <c r="G11" s="7" t="s">
        <v>285</v>
      </c>
      <c r="H11" s="7" t="s">
        <v>304</v>
      </c>
      <c r="I11" s="7"/>
      <c r="J11" s="7"/>
      <c r="K11" s="7"/>
      <c r="L11" s="7"/>
      <c r="M11" s="7"/>
      <c r="N11" s="7"/>
      <c r="O11" s="7"/>
    </row>
    <row r="12" spans="1:15">
      <c r="A12" s="7" t="s">
        <v>291</v>
      </c>
      <c r="B12" s="8" t="s">
        <v>291</v>
      </c>
      <c r="C12" s="8" t="s">
        <v>317</v>
      </c>
      <c r="D12" s="7" t="s">
        <v>243</v>
      </c>
      <c r="E12" s="7"/>
      <c r="F12" s="7" t="s">
        <v>284</v>
      </c>
      <c r="G12" s="7" t="s">
        <v>285</v>
      </c>
      <c r="H12" s="7" t="s">
        <v>306</v>
      </c>
      <c r="I12" s="7"/>
      <c r="J12" s="7"/>
      <c r="K12" s="7"/>
      <c r="L12" s="7"/>
      <c r="M12" s="7"/>
      <c r="N12" s="7"/>
      <c r="O12" s="7"/>
    </row>
  </sheetData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H14" sqref="H14"/>
    </sheetView>
  </sheetViews>
  <sheetFormatPr defaultColWidth="10" defaultRowHeight="13.5" outlineLevelCol="6"/>
  <cols>
    <col min="1" max="1" width="0.125" customWidth="1"/>
    <col min="2" max="2" width="9.75" customWidth="1"/>
    <col min="3" max="3" width="40.75" customWidth="1"/>
    <col min="4" max="4" width="12.125" customWidth="1"/>
    <col min="5" max="5" width="12.75" customWidth="1"/>
    <col min="6" max="6" width="13.125" customWidth="1"/>
    <col min="7" max="7" width="13.375" customWidth="1"/>
  </cols>
  <sheetData>
    <row r="1" ht="16.35" customHeight="1" spans="1:7">
      <c r="A1" s="15"/>
      <c r="B1" s="16" t="s">
        <v>28</v>
      </c>
      <c r="C1" s="15"/>
      <c r="D1" s="15"/>
      <c r="E1" s="15"/>
      <c r="F1" s="15"/>
      <c r="G1" s="15"/>
    </row>
    <row r="2" ht="16.35" customHeight="1" spans="2:7">
      <c r="B2" s="68" t="s">
        <v>29</v>
      </c>
      <c r="C2" s="68"/>
      <c r="D2" s="68"/>
      <c r="E2" s="68"/>
      <c r="F2" s="68"/>
      <c r="G2" s="68"/>
    </row>
    <row r="3" ht="16.35" customHeight="1" spans="2:7">
      <c r="B3" s="68"/>
      <c r="C3" s="68"/>
      <c r="D3" s="68"/>
      <c r="E3" s="68"/>
      <c r="F3" s="68"/>
      <c r="G3" s="68"/>
    </row>
    <row r="4" ht="16.35" customHeight="1" spans="2:7">
      <c r="B4" s="15"/>
      <c r="C4" s="15"/>
      <c r="D4" s="15"/>
      <c r="E4" s="15"/>
      <c r="F4" s="15"/>
      <c r="G4" s="15"/>
    </row>
    <row r="5" ht="20.65" customHeight="1" spans="2:6">
      <c r="B5" s="15"/>
      <c r="C5" s="15"/>
      <c r="D5" s="15"/>
      <c r="E5" s="15"/>
      <c r="F5" s="39" t="s">
        <v>2</v>
      </c>
    </row>
    <row r="6" ht="34.5" customHeight="1" spans="2:6">
      <c r="B6" s="69" t="s">
        <v>30</v>
      </c>
      <c r="C6" s="69"/>
      <c r="D6" s="69" t="s">
        <v>31</v>
      </c>
      <c r="E6" s="69"/>
      <c r="F6" s="69"/>
    </row>
    <row r="7" ht="29.25" customHeight="1" spans="2:6">
      <c r="B7" s="69" t="s">
        <v>32</v>
      </c>
      <c r="C7" s="69" t="s">
        <v>33</v>
      </c>
      <c r="D7" s="69" t="s">
        <v>34</v>
      </c>
      <c r="E7" s="69" t="s">
        <v>35</v>
      </c>
      <c r="F7" s="69" t="s">
        <v>36</v>
      </c>
    </row>
    <row r="8" ht="22.35" customHeight="1" spans="2:6">
      <c r="B8" s="35" t="s">
        <v>7</v>
      </c>
      <c r="C8" s="35"/>
      <c r="D8" s="44">
        <f>E8+F8</f>
        <v>1843.16</v>
      </c>
      <c r="E8" s="44">
        <f>E9+E12+E16+E21+E25</f>
        <v>1798.94</v>
      </c>
      <c r="F8" s="44">
        <v>44.22</v>
      </c>
    </row>
    <row r="9" ht="19.9" customHeight="1" spans="2:6">
      <c r="B9" s="72" t="s">
        <v>37</v>
      </c>
      <c r="C9" s="73" t="s">
        <v>14</v>
      </c>
      <c r="D9" s="44">
        <f t="shared" ref="D9:D27" si="0">E9+F9</f>
        <v>6.13</v>
      </c>
      <c r="E9" s="48">
        <v>6.13</v>
      </c>
      <c r="F9" s="48"/>
    </row>
    <row r="10" ht="17.25" customHeight="1" spans="2:6">
      <c r="B10" s="74" t="s">
        <v>38</v>
      </c>
      <c r="C10" s="24" t="s">
        <v>39</v>
      </c>
      <c r="D10" s="44">
        <f t="shared" si="0"/>
        <v>6.13</v>
      </c>
      <c r="E10" s="48">
        <v>6.13</v>
      </c>
      <c r="F10" s="48"/>
    </row>
    <row r="11" ht="18.95" customHeight="1" spans="2:6">
      <c r="B11" s="74" t="s">
        <v>40</v>
      </c>
      <c r="C11" s="24" t="s">
        <v>41</v>
      </c>
      <c r="D11" s="44">
        <f t="shared" si="0"/>
        <v>6.13</v>
      </c>
      <c r="E11" s="48">
        <v>6.13</v>
      </c>
      <c r="F11" s="48"/>
    </row>
    <row r="12" ht="19.9" customHeight="1" spans="2:6">
      <c r="B12" s="72" t="s">
        <v>42</v>
      </c>
      <c r="C12" s="73" t="s">
        <v>16</v>
      </c>
      <c r="D12" s="44">
        <f t="shared" si="0"/>
        <v>1455.88</v>
      </c>
      <c r="E12" s="48">
        <f>E13</f>
        <v>1411.66</v>
      </c>
      <c r="F12" s="44">
        <v>44.22</v>
      </c>
    </row>
    <row r="13" ht="17.25" customHeight="1" spans="2:6">
      <c r="B13" s="74" t="s">
        <v>43</v>
      </c>
      <c r="C13" s="24" t="s">
        <v>44</v>
      </c>
      <c r="D13" s="44">
        <f t="shared" si="0"/>
        <v>1455.88</v>
      </c>
      <c r="E13" s="48">
        <f>E14+E15</f>
        <v>1411.66</v>
      </c>
      <c r="F13" s="44">
        <v>44.22</v>
      </c>
    </row>
    <row r="14" ht="18.95" customHeight="1" spans="2:6">
      <c r="B14" s="74" t="s">
        <v>45</v>
      </c>
      <c r="C14" s="24" t="s">
        <v>46</v>
      </c>
      <c r="D14" s="44">
        <f t="shared" si="0"/>
        <v>3.776</v>
      </c>
      <c r="E14" s="48">
        <v>2</v>
      </c>
      <c r="F14" s="48">
        <v>1.776</v>
      </c>
    </row>
    <row r="15" ht="18.95" customHeight="1" spans="2:6">
      <c r="B15" s="74" t="s">
        <v>47</v>
      </c>
      <c r="C15" s="24" t="s">
        <v>48</v>
      </c>
      <c r="D15" s="44">
        <f t="shared" si="0"/>
        <v>1452.1</v>
      </c>
      <c r="E15" s="48">
        <f>870.76+538.9</f>
        <v>1409.66</v>
      </c>
      <c r="F15" s="48">
        <v>42.44</v>
      </c>
    </row>
    <row r="16" ht="19.9" customHeight="1" spans="2:6">
      <c r="B16" s="72" t="s">
        <v>49</v>
      </c>
      <c r="C16" s="73" t="s">
        <v>18</v>
      </c>
      <c r="D16" s="44">
        <f t="shared" si="0"/>
        <v>252.96</v>
      </c>
      <c r="E16" s="48">
        <v>252.96</v>
      </c>
      <c r="F16" s="48"/>
    </row>
    <row r="17" ht="17.25" customHeight="1" spans="2:6">
      <c r="B17" s="74" t="s">
        <v>50</v>
      </c>
      <c r="C17" s="24" t="s">
        <v>51</v>
      </c>
      <c r="D17" s="44">
        <f t="shared" si="0"/>
        <v>252.96</v>
      </c>
      <c r="E17" s="48">
        <v>252.96</v>
      </c>
      <c r="F17" s="48"/>
    </row>
    <row r="18" ht="18.95" customHeight="1" spans="2:6">
      <c r="B18" s="74" t="s">
        <v>52</v>
      </c>
      <c r="C18" s="24" t="s">
        <v>53</v>
      </c>
      <c r="D18" s="44">
        <f t="shared" si="0"/>
        <v>91.98</v>
      </c>
      <c r="E18" s="48">
        <v>91.98</v>
      </c>
      <c r="F18" s="48"/>
    </row>
    <row r="19" ht="18.95" customHeight="1" spans="2:6">
      <c r="B19" s="74" t="s">
        <v>54</v>
      </c>
      <c r="C19" s="24" t="s">
        <v>55</v>
      </c>
      <c r="D19" s="44">
        <f t="shared" si="0"/>
        <v>45.99</v>
      </c>
      <c r="E19" s="48">
        <v>45.99</v>
      </c>
      <c r="F19" s="48"/>
    </row>
    <row r="20" ht="18.95" customHeight="1" spans="2:6">
      <c r="B20" s="74" t="s">
        <v>56</v>
      </c>
      <c r="C20" s="24" t="s">
        <v>57</v>
      </c>
      <c r="D20" s="44">
        <f t="shared" si="0"/>
        <v>115</v>
      </c>
      <c r="E20" s="48">
        <v>115</v>
      </c>
      <c r="F20" s="48"/>
    </row>
    <row r="21" ht="19.9" customHeight="1" spans="2:6">
      <c r="B21" s="72" t="s">
        <v>58</v>
      </c>
      <c r="C21" s="73" t="s">
        <v>19</v>
      </c>
      <c r="D21" s="44">
        <f t="shared" si="0"/>
        <v>59.21</v>
      </c>
      <c r="E21" s="48">
        <v>59.21</v>
      </c>
      <c r="F21" s="48"/>
    </row>
    <row r="22" ht="17.25" customHeight="1" spans="2:6">
      <c r="B22" s="74" t="s">
        <v>59</v>
      </c>
      <c r="C22" s="24" t="s">
        <v>60</v>
      </c>
      <c r="D22" s="44">
        <f t="shared" si="0"/>
        <v>59.21</v>
      </c>
      <c r="E22" s="48">
        <v>59.21</v>
      </c>
      <c r="F22" s="48"/>
    </row>
    <row r="23" ht="18.95" customHeight="1" spans="2:6">
      <c r="B23" s="74" t="s">
        <v>61</v>
      </c>
      <c r="C23" s="24" t="s">
        <v>62</v>
      </c>
      <c r="D23" s="44">
        <f t="shared" si="0"/>
        <v>48.86</v>
      </c>
      <c r="E23" s="48">
        <v>48.86</v>
      </c>
      <c r="F23" s="48"/>
    </row>
    <row r="24" ht="18.95" customHeight="1" spans="2:6">
      <c r="B24" s="74" t="s">
        <v>63</v>
      </c>
      <c r="C24" s="24" t="s">
        <v>64</v>
      </c>
      <c r="D24" s="44">
        <f t="shared" si="0"/>
        <v>10.35</v>
      </c>
      <c r="E24" s="48">
        <v>10.35</v>
      </c>
      <c r="F24" s="48"/>
    </row>
    <row r="25" ht="19.9" customHeight="1" spans="2:6">
      <c r="B25" s="72" t="s">
        <v>65</v>
      </c>
      <c r="C25" s="73" t="s">
        <v>20</v>
      </c>
      <c r="D25" s="44">
        <f t="shared" si="0"/>
        <v>68.98</v>
      </c>
      <c r="E25" s="48">
        <v>68.98</v>
      </c>
      <c r="F25" s="48"/>
    </row>
    <row r="26" ht="17.25" customHeight="1" spans="2:6">
      <c r="B26" s="74" t="s">
        <v>66</v>
      </c>
      <c r="C26" s="24" t="s">
        <v>67</v>
      </c>
      <c r="D26" s="44">
        <f t="shared" si="0"/>
        <v>68.98</v>
      </c>
      <c r="E26" s="48">
        <v>68.98</v>
      </c>
      <c r="F26" s="48"/>
    </row>
    <row r="27" ht="18.95" customHeight="1" spans="2:6">
      <c r="B27" s="74" t="s">
        <v>68</v>
      </c>
      <c r="C27" s="24" t="s">
        <v>69</v>
      </c>
      <c r="D27" s="44">
        <f t="shared" si="0"/>
        <v>68.98</v>
      </c>
      <c r="E27" s="48">
        <v>68.98</v>
      </c>
      <c r="F27" s="48"/>
    </row>
    <row r="28" ht="23.25" customHeight="1" spans="2:7">
      <c r="B28" s="75" t="s">
        <v>70</v>
      </c>
      <c r="C28" s="75"/>
      <c r="D28" s="75"/>
      <c r="E28" s="75"/>
      <c r="F28" s="75"/>
      <c r="G28" s="75"/>
    </row>
  </sheetData>
  <mergeCells count="5">
    <mergeCell ref="B6:C6"/>
    <mergeCell ref="D6:F6"/>
    <mergeCell ref="B8:C8"/>
    <mergeCell ref="B28:G28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D8" sqref="D8"/>
    </sheetView>
  </sheetViews>
  <sheetFormatPr defaultColWidth="10" defaultRowHeight="13.5" outlineLevelCol="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</cols>
  <sheetData>
    <row r="1" ht="18.2" customHeight="1" spans="1:6">
      <c r="A1" s="15"/>
      <c r="B1" s="71" t="s">
        <v>71</v>
      </c>
      <c r="C1" s="62"/>
      <c r="D1" s="62"/>
      <c r="E1" s="62"/>
      <c r="F1" s="62"/>
    </row>
    <row r="2" ht="16.35" customHeight="1" spans="2:6">
      <c r="B2" s="65" t="s">
        <v>72</v>
      </c>
      <c r="C2" s="65"/>
      <c r="D2" s="65"/>
      <c r="E2" s="65"/>
      <c r="F2" s="65"/>
    </row>
    <row r="3" ht="16.35" customHeight="1" spans="2:6">
      <c r="B3" s="65"/>
      <c r="C3" s="65"/>
      <c r="D3" s="65"/>
      <c r="E3" s="65"/>
      <c r="F3" s="65"/>
    </row>
    <row r="4" ht="16.35" customHeight="1" spans="2:6">
      <c r="B4" s="62"/>
      <c r="C4" s="62"/>
      <c r="D4" s="62"/>
      <c r="E4" s="62"/>
      <c r="F4" s="62"/>
    </row>
    <row r="5" ht="19.9" customHeight="1" spans="2:6">
      <c r="B5" s="62"/>
      <c r="C5" s="62"/>
      <c r="D5" s="62"/>
      <c r="E5" s="62"/>
      <c r="F5" s="39" t="s">
        <v>2</v>
      </c>
    </row>
    <row r="6" ht="36.2" customHeight="1" spans="2:6">
      <c r="B6" s="66" t="s">
        <v>73</v>
      </c>
      <c r="C6" s="66"/>
      <c r="D6" s="66" t="s">
        <v>74</v>
      </c>
      <c r="E6" s="66"/>
      <c r="F6" s="66"/>
    </row>
    <row r="7" ht="27.6" customHeight="1" spans="2:6">
      <c r="B7" s="66" t="s">
        <v>75</v>
      </c>
      <c r="C7" s="66" t="s">
        <v>33</v>
      </c>
      <c r="D7" s="66" t="s">
        <v>34</v>
      </c>
      <c r="E7" s="66" t="s">
        <v>76</v>
      </c>
      <c r="F7" s="66" t="s">
        <v>77</v>
      </c>
    </row>
    <row r="8" ht="19.9" customHeight="1" spans="2:6">
      <c r="B8" s="67" t="s">
        <v>7</v>
      </c>
      <c r="C8" s="67"/>
      <c r="D8" s="36">
        <f>E8+F8</f>
        <v>1798.94</v>
      </c>
      <c r="E8" s="36">
        <f>E9+E18+E30</f>
        <v>1714.98</v>
      </c>
      <c r="F8" s="36">
        <v>83.96</v>
      </c>
    </row>
    <row r="9" ht="19.9" customHeight="1" spans="2:6">
      <c r="B9" s="72" t="s">
        <v>78</v>
      </c>
      <c r="C9" s="73" t="s">
        <v>79</v>
      </c>
      <c r="D9" s="38">
        <v>1055.24</v>
      </c>
      <c r="E9" s="38">
        <v>1055.24</v>
      </c>
      <c r="F9" s="38"/>
    </row>
    <row r="10" ht="18.95" customHeight="1" spans="2:6">
      <c r="B10" s="74" t="s">
        <v>80</v>
      </c>
      <c r="C10" s="24" t="s">
        <v>81</v>
      </c>
      <c r="D10" s="38">
        <v>306.37</v>
      </c>
      <c r="E10" s="38">
        <v>306.37</v>
      </c>
      <c r="F10" s="38"/>
    </row>
    <row r="11" ht="18.95" customHeight="1" spans="2:6">
      <c r="B11" s="74" t="s">
        <v>82</v>
      </c>
      <c r="C11" s="24" t="s">
        <v>83</v>
      </c>
      <c r="D11" s="38">
        <v>98.37</v>
      </c>
      <c r="E11" s="38">
        <v>98.37</v>
      </c>
      <c r="F11" s="38"/>
    </row>
    <row r="12" ht="18.95" customHeight="1" spans="2:6">
      <c r="B12" s="74" t="s">
        <v>84</v>
      </c>
      <c r="C12" s="24" t="s">
        <v>85</v>
      </c>
      <c r="D12" s="38">
        <v>384.34</v>
      </c>
      <c r="E12" s="38">
        <v>384.34</v>
      </c>
      <c r="F12" s="38"/>
    </row>
    <row r="13" ht="18.95" customHeight="1" spans="2:6">
      <c r="B13" s="74" t="s">
        <v>86</v>
      </c>
      <c r="C13" s="24" t="s">
        <v>87</v>
      </c>
      <c r="D13" s="38">
        <v>91.98</v>
      </c>
      <c r="E13" s="38">
        <v>91.98</v>
      </c>
      <c r="F13" s="38"/>
    </row>
    <row r="14" ht="18.95" customHeight="1" spans="2:6">
      <c r="B14" s="74" t="s">
        <v>88</v>
      </c>
      <c r="C14" s="24" t="s">
        <v>89</v>
      </c>
      <c r="D14" s="38">
        <v>45.99</v>
      </c>
      <c r="E14" s="38">
        <v>45.99</v>
      </c>
      <c r="F14" s="38"/>
    </row>
    <row r="15" ht="18.95" customHeight="1" spans="2:6">
      <c r="B15" s="74" t="s">
        <v>90</v>
      </c>
      <c r="C15" s="24" t="s">
        <v>91</v>
      </c>
      <c r="D15" s="38">
        <v>48.86</v>
      </c>
      <c r="E15" s="38">
        <v>48.86</v>
      </c>
      <c r="F15" s="38"/>
    </row>
    <row r="16" ht="18.95" customHeight="1" spans="2:6">
      <c r="B16" s="74" t="s">
        <v>92</v>
      </c>
      <c r="C16" s="24" t="s">
        <v>93</v>
      </c>
      <c r="D16" s="38">
        <v>10.35</v>
      </c>
      <c r="E16" s="38">
        <v>10.35</v>
      </c>
      <c r="F16" s="38"/>
    </row>
    <row r="17" ht="18.95" customHeight="1" spans="2:6">
      <c r="B17" s="74" t="s">
        <v>94</v>
      </c>
      <c r="C17" s="24" t="s">
        <v>95</v>
      </c>
      <c r="D17" s="38">
        <v>68.98</v>
      </c>
      <c r="E17" s="38">
        <v>68.98</v>
      </c>
      <c r="F17" s="38"/>
    </row>
    <row r="18" ht="19.9" customHeight="1" spans="2:6">
      <c r="B18" s="72" t="s">
        <v>96</v>
      </c>
      <c r="C18" s="73" t="s">
        <v>97</v>
      </c>
      <c r="D18" s="38">
        <v>83.96</v>
      </c>
      <c r="E18" s="38">
        <v>538.9</v>
      </c>
      <c r="F18" s="38">
        <v>83.96</v>
      </c>
    </row>
    <row r="19" ht="18.95" customHeight="1" spans="2:6">
      <c r="B19" s="74" t="s">
        <v>98</v>
      </c>
      <c r="C19" s="24" t="s">
        <v>99</v>
      </c>
      <c r="D19" s="38">
        <v>32.53</v>
      </c>
      <c r="E19" s="38"/>
      <c r="F19" s="38">
        <v>32.53</v>
      </c>
    </row>
    <row r="20" ht="18.95" customHeight="1" spans="2:6">
      <c r="B20" s="74" t="s">
        <v>100</v>
      </c>
      <c r="C20" s="24" t="s">
        <v>101</v>
      </c>
      <c r="D20" s="38">
        <v>0.5</v>
      </c>
      <c r="E20" s="38"/>
      <c r="F20" s="38">
        <v>0.5</v>
      </c>
    </row>
    <row r="21" ht="18.95" customHeight="1" spans="2:6">
      <c r="B21" s="74" t="s">
        <v>102</v>
      </c>
      <c r="C21" s="24" t="s">
        <v>103</v>
      </c>
      <c r="D21" s="38">
        <v>5.63</v>
      </c>
      <c r="E21" s="38"/>
      <c r="F21" s="38">
        <v>5.63</v>
      </c>
    </row>
    <row r="22" ht="18.95" customHeight="1" spans="2:6">
      <c r="B22" s="74" t="s">
        <v>104</v>
      </c>
      <c r="C22" s="24" t="s">
        <v>105</v>
      </c>
      <c r="D22" s="38">
        <v>10.5</v>
      </c>
      <c r="E22" s="38"/>
      <c r="F22" s="38">
        <v>10.5</v>
      </c>
    </row>
    <row r="23" ht="18.95" customHeight="1" spans="2:6">
      <c r="B23" s="74" t="s">
        <v>106</v>
      </c>
      <c r="C23" s="24" t="s">
        <v>107</v>
      </c>
      <c r="D23" s="38">
        <v>0.5</v>
      </c>
      <c r="E23" s="38"/>
      <c r="F23" s="38">
        <v>0.5</v>
      </c>
    </row>
    <row r="24" ht="18.95" customHeight="1" spans="2:6">
      <c r="B24" s="74" t="s">
        <v>108</v>
      </c>
      <c r="C24" s="24" t="s">
        <v>109</v>
      </c>
      <c r="D24" s="38">
        <v>5</v>
      </c>
      <c r="E24" s="38"/>
      <c r="F24" s="38">
        <v>5</v>
      </c>
    </row>
    <row r="25" ht="18.95" customHeight="1" spans="2:6">
      <c r="B25" s="74" t="s">
        <v>110</v>
      </c>
      <c r="C25" s="24" t="s">
        <v>111</v>
      </c>
      <c r="D25" s="38">
        <v>1</v>
      </c>
      <c r="E25" s="38"/>
      <c r="F25" s="38">
        <v>1</v>
      </c>
    </row>
    <row r="26" ht="18.95" customHeight="1" spans="2:6">
      <c r="B26" s="74" t="s">
        <v>112</v>
      </c>
      <c r="C26" s="24" t="s">
        <v>113</v>
      </c>
      <c r="D26" s="38">
        <v>1</v>
      </c>
      <c r="E26" s="38"/>
      <c r="F26" s="38">
        <v>1</v>
      </c>
    </row>
    <row r="27" ht="18.95" customHeight="1" spans="2:6">
      <c r="B27" s="74" t="s">
        <v>114</v>
      </c>
      <c r="C27" s="24" t="s">
        <v>115</v>
      </c>
      <c r="D27" s="38">
        <v>3</v>
      </c>
      <c r="E27" s="38"/>
      <c r="F27" s="38">
        <v>3</v>
      </c>
    </row>
    <row r="28" ht="18.95" customHeight="1" spans="2:6">
      <c r="B28" s="74" t="s">
        <v>116</v>
      </c>
      <c r="C28" s="24" t="s">
        <v>117</v>
      </c>
      <c r="D28" s="38">
        <v>11.5</v>
      </c>
      <c r="E28" s="38"/>
      <c r="F28" s="38">
        <v>11.5</v>
      </c>
    </row>
    <row r="29" ht="18.95" customHeight="1" spans="2:6">
      <c r="B29" s="74" t="s">
        <v>118</v>
      </c>
      <c r="C29" s="24" t="s">
        <v>119</v>
      </c>
      <c r="D29" s="38">
        <v>12.81</v>
      </c>
      <c r="E29" s="38"/>
      <c r="F29" s="38">
        <v>12.81</v>
      </c>
    </row>
    <row r="30" ht="19.9" customHeight="1" spans="2:6">
      <c r="B30" s="72" t="s">
        <v>120</v>
      </c>
      <c r="C30" s="73" t="s">
        <v>121</v>
      </c>
      <c r="D30" s="38">
        <v>120.84</v>
      </c>
      <c r="E30" s="38">
        <v>120.84</v>
      </c>
      <c r="F30" s="38"/>
    </row>
    <row r="31" ht="18.95" customHeight="1" spans="2:6">
      <c r="B31" s="74" t="s">
        <v>122</v>
      </c>
      <c r="C31" s="24" t="s">
        <v>123</v>
      </c>
      <c r="D31" s="38">
        <v>115</v>
      </c>
      <c r="E31" s="38">
        <v>115</v>
      </c>
      <c r="F31" s="38"/>
    </row>
    <row r="32" ht="18.95" customHeight="1" spans="2:6">
      <c r="B32" s="74" t="s">
        <v>124</v>
      </c>
      <c r="C32" s="24" t="s">
        <v>125</v>
      </c>
      <c r="D32" s="38">
        <v>5.84</v>
      </c>
      <c r="E32" s="38">
        <v>5.84</v>
      </c>
      <c r="F32" s="38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M20" sqref="M20"/>
    </sheetView>
  </sheetViews>
  <sheetFormatPr defaultColWidth="10" defaultRowHeight="13.5"/>
  <cols>
    <col min="1" max="1" width="0.375" customWidth="1"/>
    <col min="2" max="2" width="11.625" customWidth="1"/>
    <col min="3" max="3" width="11.75" customWidth="1"/>
    <col min="4" max="4" width="11.625" customWidth="1"/>
    <col min="5" max="5" width="12.625" customWidth="1"/>
    <col min="6" max="6" width="11.75" customWidth="1"/>
    <col min="7" max="7" width="12.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</cols>
  <sheetData>
    <row r="1" ht="16.35" customHeight="1" spans="1:2">
      <c r="A1" s="15"/>
      <c r="B1" s="16" t="s">
        <v>126</v>
      </c>
    </row>
    <row r="2" ht="16.35" customHeight="1" spans="2:13">
      <c r="B2" s="68" t="s">
        <v>127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ht="16.35" customHeight="1" spans="2:13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ht="16.35" customHeight="1" spans="2:13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ht="20.65" customHeight="1" spans="13:13">
      <c r="M5" s="39" t="s">
        <v>2</v>
      </c>
    </row>
    <row r="6" ht="38.85" customHeight="1" spans="2:13">
      <c r="B6" s="69" t="s">
        <v>128</v>
      </c>
      <c r="C6" s="69"/>
      <c r="D6" s="69"/>
      <c r="E6" s="69"/>
      <c r="F6" s="69"/>
      <c r="G6" s="69"/>
      <c r="H6" s="69" t="s">
        <v>31</v>
      </c>
      <c r="I6" s="69"/>
      <c r="J6" s="69"/>
      <c r="K6" s="69"/>
      <c r="L6" s="69"/>
      <c r="M6" s="69"/>
    </row>
    <row r="7" ht="36.2" customHeight="1" spans="2:13">
      <c r="B7" s="69" t="s">
        <v>7</v>
      </c>
      <c r="C7" s="69" t="s">
        <v>129</v>
      </c>
      <c r="D7" s="69" t="s">
        <v>130</v>
      </c>
      <c r="E7" s="69"/>
      <c r="F7" s="69"/>
      <c r="G7" s="69" t="s">
        <v>131</v>
      </c>
      <c r="H7" s="69" t="s">
        <v>7</v>
      </c>
      <c r="I7" s="69" t="s">
        <v>129</v>
      </c>
      <c r="J7" s="69" t="s">
        <v>130</v>
      </c>
      <c r="K7" s="69"/>
      <c r="L7" s="69"/>
      <c r="M7" s="69" t="s">
        <v>131</v>
      </c>
    </row>
    <row r="8" ht="36.2" customHeight="1" spans="2:13">
      <c r="B8" s="69"/>
      <c r="C8" s="69"/>
      <c r="D8" s="69" t="s">
        <v>132</v>
      </c>
      <c r="E8" s="69" t="s">
        <v>133</v>
      </c>
      <c r="F8" s="69" t="s">
        <v>134</v>
      </c>
      <c r="G8" s="69"/>
      <c r="H8" s="69"/>
      <c r="I8" s="69"/>
      <c r="J8" s="69" t="s">
        <v>132</v>
      </c>
      <c r="K8" s="69" t="s">
        <v>133</v>
      </c>
      <c r="L8" s="69" t="s">
        <v>134</v>
      </c>
      <c r="M8" s="69"/>
    </row>
    <row r="9" ht="25.9" customHeight="1" spans="2:13"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E21" sqref="E21"/>
    </sheetView>
  </sheetViews>
  <sheetFormatPr defaultColWidth="10" defaultRowHeight="13.5" outlineLevelCol="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</cols>
  <sheetData>
    <row r="1" ht="16.35" customHeight="1" spans="1:6">
      <c r="A1" s="15"/>
      <c r="B1" s="64" t="s">
        <v>135</v>
      </c>
      <c r="C1" s="62"/>
      <c r="D1" s="62"/>
      <c r="E1" s="62"/>
      <c r="F1" s="62"/>
    </row>
    <row r="2" ht="24.95" customHeight="1" spans="2:6">
      <c r="B2" s="65" t="s">
        <v>136</v>
      </c>
      <c r="C2" s="65"/>
      <c r="D2" s="65"/>
      <c r="E2" s="65"/>
      <c r="F2" s="65"/>
    </row>
    <row r="3" ht="26.65" customHeight="1" spans="2:6">
      <c r="B3" s="65"/>
      <c r="C3" s="65"/>
      <c r="D3" s="65"/>
      <c r="E3" s="65"/>
      <c r="F3" s="65"/>
    </row>
    <row r="4" ht="16.35" customHeight="1" spans="2:6">
      <c r="B4" s="62"/>
      <c r="C4" s="62"/>
      <c r="D4" s="62"/>
      <c r="E4" s="62"/>
      <c r="F4" s="62"/>
    </row>
    <row r="5" ht="21.6" customHeight="1" spans="2:6">
      <c r="B5" s="62"/>
      <c r="C5" s="62"/>
      <c r="D5" s="62"/>
      <c r="E5" s="62"/>
      <c r="F5" s="39" t="s">
        <v>2</v>
      </c>
    </row>
    <row r="6" ht="33.6" customHeight="1" spans="2:6">
      <c r="B6" s="66" t="s">
        <v>32</v>
      </c>
      <c r="C6" s="66" t="s">
        <v>33</v>
      </c>
      <c r="D6" s="66" t="s">
        <v>137</v>
      </c>
      <c r="E6" s="66"/>
      <c r="F6" s="66"/>
    </row>
    <row r="7" ht="31.15" customHeight="1" spans="2:6">
      <c r="B7" s="66"/>
      <c r="C7" s="66"/>
      <c r="D7" s="66" t="s">
        <v>34</v>
      </c>
      <c r="E7" s="66" t="s">
        <v>35</v>
      </c>
      <c r="F7" s="66" t="s">
        <v>36</v>
      </c>
    </row>
    <row r="8" ht="20.65" customHeight="1" spans="2:6">
      <c r="B8" s="67" t="s">
        <v>7</v>
      </c>
      <c r="C8" s="67"/>
      <c r="D8" s="36">
        <v>3.5</v>
      </c>
      <c r="E8" s="36"/>
      <c r="F8" s="36">
        <v>3.5</v>
      </c>
    </row>
    <row r="9" ht="16.35" customHeight="1" spans="2:6">
      <c r="B9" s="45" t="s">
        <v>42</v>
      </c>
      <c r="C9" s="46" t="s">
        <v>16</v>
      </c>
      <c r="D9" s="38">
        <v>3.5</v>
      </c>
      <c r="E9" s="38"/>
      <c r="F9" s="38">
        <v>3.5</v>
      </c>
    </row>
    <row r="10" ht="16.35" customHeight="1" spans="2:6">
      <c r="B10" s="49" t="s">
        <v>138</v>
      </c>
      <c r="C10" s="50" t="s">
        <v>139</v>
      </c>
      <c r="D10" s="36">
        <v>3.5</v>
      </c>
      <c r="E10" s="38"/>
      <c r="F10" s="36">
        <v>3.5</v>
      </c>
    </row>
    <row r="11" ht="16.35" customHeight="1" spans="2:6">
      <c r="B11" s="49" t="s">
        <v>140</v>
      </c>
      <c r="C11" s="50" t="s">
        <v>141</v>
      </c>
      <c r="D11" s="38">
        <v>3.5</v>
      </c>
      <c r="E11" s="38"/>
      <c r="F11" s="38">
        <v>3.5</v>
      </c>
    </row>
    <row r="12" ht="15.75" spans="2:6">
      <c r="B12" s="49" t="s">
        <v>142</v>
      </c>
      <c r="C12" s="50" t="s">
        <v>143</v>
      </c>
      <c r="D12" s="36">
        <v>3.5</v>
      </c>
      <c r="E12" s="38"/>
      <c r="F12" s="36">
        <v>3.5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E30" sqref="E30"/>
    </sheetView>
  </sheetViews>
  <sheetFormatPr defaultColWidth="10" defaultRowHeight="13.5" outlineLevelCol="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ht="16.35" customHeight="1" spans="1:3">
      <c r="A1" s="15"/>
      <c r="C1" s="16" t="s">
        <v>144</v>
      </c>
    </row>
    <row r="2" ht="16.35" customHeight="1" spans="3:6">
      <c r="C2" s="17" t="s">
        <v>145</v>
      </c>
      <c r="D2" s="17"/>
      <c r="E2" s="17"/>
      <c r="F2" s="17"/>
    </row>
    <row r="3" ht="16.35" customHeight="1" spans="3:6">
      <c r="C3" s="17"/>
      <c r="D3" s="17"/>
      <c r="E3" s="17"/>
      <c r="F3" s="17"/>
    </row>
    <row r="4" ht="16.35" customHeight="1"/>
    <row r="5" ht="23.25" customHeight="1" spans="6:6">
      <c r="F5" s="59" t="s">
        <v>2</v>
      </c>
    </row>
    <row r="6" ht="34.5" customHeight="1" spans="3:6">
      <c r="C6" s="60" t="s">
        <v>3</v>
      </c>
      <c r="D6" s="60"/>
      <c r="E6" s="60" t="s">
        <v>4</v>
      </c>
      <c r="F6" s="60"/>
    </row>
    <row r="7" ht="32.85" customHeight="1" spans="3:6">
      <c r="C7" s="60" t="s">
        <v>5</v>
      </c>
      <c r="D7" s="60" t="s">
        <v>6</v>
      </c>
      <c r="E7" s="60" t="s">
        <v>5</v>
      </c>
      <c r="F7" s="60" t="s">
        <v>6</v>
      </c>
    </row>
    <row r="8" ht="24.95" customHeight="1" spans="3:6">
      <c r="C8" s="61" t="s">
        <v>7</v>
      </c>
      <c r="D8" s="43">
        <f>1661.23+185.43</f>
        <v>1846.66</v>
      </c>
      <c r="E8" s="61" t="s">
        <v>7</v>
      </c>
      <c r="F8" s="43">
        <f>1661.23+185.43</f>
        <v>1846.66</v>
      </c>
    </row>
    <row r="9" ht="20.65" customHeight="1" spans="2:6">
      <c r="B9" s="62" t="s">
        <v>146</v>
      </c>
      <c r="C9" s="46" t="s">
        <v>13</v>
      </c>
      <c r="D9" s="63">
        <f>1304.27+538.9</f>
        <v>1843.17</v>
      </c>
      <c r="E9" s="46" t="s">
        <v>14</v>
      </c>
      <c r="F9" s="63">
        <v>6.13</v>
      </c>
    </row>
    <row r="10" ht="20.65" customHeight="1" spans="2:6">
      <c r="B10" s="62"/>
      <c r="C10" s="46" t="s">
        <v>15</v>
      </c>
      <c r="D10" s="63">
        <v>3.5</v>
      </c>
      <c r="E10" s="46" t="s">
        <v>16</v>
      </c>
      <c r="F10" s="47">
        <f>1273.95+185.43</f>
        <v>1459.38</v>
      </c>
    </row>
    <row r="11" ht="20.65" customHeight="1" spans="2:6">
      <c r="B11" s="62"/>
      <c r="C11" s="46" t="s">
        <v>17</v>
      </c>
      <c r="D11" s="63"/>
      <c r="E11" s="46" t="s">
        <v>18</v>
      </c>
      <c r="F11" s="63">
        <v>252.96</v>
      </c>
    </row>
    <row r="12" ht="20.65" customHeight="1" spans="2:6">
      <c r="B12" s="62"/>
      <c r="C12" s="46" t="s">
        <v>147</v>
      </c>
      <c r="D12" s="63"/>
      <c r="E12" s="46" t="s">
        <v>19</v>
      </c>
      <c r="F12" s="63">
        <v>59.21</v>
      </c>
    </row>
    <row r="13" ht="20.65" customHeight="1" spans="2:6">
      <c r="B13" s="62"/>
      <c r="C13" s="46" t="s">
        <v>148</v>
      </c>
      <c r="D13" s="63"/>
      <c r="E13" s="46" t="s">
        <v>20</v>
      </c>
      <c r="F13" s="63">
        <v>68.98</v>
      </c>
    </row>
    <row r="14" ht="20.65" customHeight="1" spans="2:6">
      <c r="B14" s="62"/>
      <c r="C14" s="46" t="s">
        <v>149</v>
      </c>
      <c r="D14" s="63"/>
      <c r="E14" s="46"/>
      <c r="F14" s="63"/>
    </row>
    <row r="15" ht="20.65" customHeight="1" spans="2:6">
      <c r="B15" s="62"/>
      <c r="C15" s="46" t="s">
        <v>150</v>
      </c>
      <c r="D15" s="63"/>
      <c r="E15" s="46"/>
      <c r="F15" s="63"/>
    </row>
    <row r="16" ht="20.65" customHeight="1" spans="2:6">
      <c r="B16" s="62"/>
      <c r="C16" s="46" t="s">
        <v>151</v>
      </c>
      <c r="D16" s="63"/>
      <c r="E16" s="46"/>
      <c r="F16" s="63"/>
    </row>
    <row r="17" ht="20.65" customHeight="1" spans="2:6">
      <c r="B17" s="62"/>
      <c r="C17" s="46" t="s">
        <v>152</v>
      </c>
      <c r="D17" s="63"/>
      <c r="E17" s="46"/>
      <c r="F17" s="63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H16" sqref="H16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</cols>
  <sheetData>
    <row r="1" ht="16.35" customHeight="1" spans="1:2">
      <c r="A1" s="15"/>
      <c r="B1" s="16" t="s">
        <v>153</v>
      </c>
    </row>
    <row r="2" ht="16.35" customHeight="1" spans="2:13">
      <c r="B2" s="17" t="s">
        <v>154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16.35" customHeight="1" spans="2:13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ht="16.35" customHeight="1"/>
    <row r="5" ht="22.35" customHeight="1" spans="13:13">
      <c r="M5" s="39" t="s">
        <v>2</v>
      </c>
    </row>
    <row r="6" ht="36.2" customHeight="1" spans="2:13">
      <c r="B6" s="52" t="s">
        <v>155</v>
      </c>
      <c r="C6" s="52"/>
      <c r="D6" s="52" t="s">
        <v>34</v>
      </c>
      <c r="E6" s="53" t="s">
        <v>156</v>
      </c>
      <c r="F6" s="53" t="s">
        <v>157</v>
      </c>
      <c r="G6" s="53" t="s">
        <v>158</v>
      </c>
      <c r="H6" s="53" t="s">
        <v>159</v>
      </c>
      <c r="I6" s="53" t="s">
        <v>160</v>
      </c>
      <c r="J6" s="53" t="s">
        <v>161</v>
      </c>
      <c r="K6" s="53" t="s">
        <v>162</v>
      </c>
      <c r="L6" s="53" t="s">
        <v>163</v>
      </c>
      <c r="M6" s="53" t="s">
        <v>164</v>
      </c>
    </row>
    <row r="7" ht="30.2" customHeight="1" spans="2:13">
      <c r="B7" s="52" t="s">
        <v>75</v>
      </c>
      <c r="C7" s="52" t="s">
        <v>33</v>
      </c>
      <c r="D7" s="52"/>
      <c r="E7" s="53"/>
      <c r="F7" s="53"/>
      <c r="G7" s="53"/>
      <c r="H7" s="53"/>
      <c r="I7" s="53"/>
      <c r="J7" s="53"/>
      <c r="K7" s="53"/>
      <c r="L7" s="53"/>
      <c r="M7" s="53"/>
    </row>
    <row r="8" ht="20.65" customHeight="1" spans="2:13">
      <c r="B8" s="54" t="s">
        <v>7</v>
      </c>
      <c r="C8" s="54"/>
      <c r="D8" s="43">
        <f>D9+D12+D16+D21+D25</f>
        <v>1846.66</v>
      </c>
      <c r="E8" s="43">
        <f>E9+E12+E16+E21+E25</f>
        <v>1843.16</v>
      </c>
      <c r="F8" s="43">
        <v>3.5</v>
      </c>
      <c r="G8" s="43"/>
      <c r="H8" s="43"/>
      <c r="I8" s="43"/>
      <c r="J8" s="43"/>
      <c r="K8" s="43"/>
      <c r="L8" s="43"/>
      <c r="M8" s="43"/>
    </row>
    <row r="9" ht="20.65" customHeight="1" spans="2:13">
      <c r="B9" s="55" t="s">
        <v>37</v>
      </c>
      <c r="C9" s="56" t="s">
        <v>14</v>
      </c>
      <c r="D9" s="44">
        <v>6.13</v>
      </c>
      <c r="E9" s="47">
        <v>6.13</v>
      </c>
      <c r="F9" s="47"/>
      <c r="G9" s="47"/>
      <c r="H9" s="47"/>
      <c r="I9" s="47"/>
      <c r="J9" s="47"/>
      <c r="K9" s="47"/>
      <c r="L9" s="47"/>
      <c r="M9" s="47"/>
    </row>
    <row r="10" ht="18.2" customHeight="1" spans="2:13">
      <c r="B10" s="57" t="s">
        <v>165</v>
      </c>
      <c r="C10" s="58" t="s">
        <v>166</v>
      </c>
      <c r="D10" s="44">
        <v>6.13</v>
      </c>
      <c r="E10" s="47">
        <v>6.13</v>
      </c>
      <c r="F10" s="47"/>
      <c r="G10" s="47"/>
      <c r="H10" s="47"/>
      <c r="I10" s="47"/>
      <c r="J10" s="47"/>
      <c r="K10" s="47"/>
      <c r="L10" s="47"/>
      <c r="M10" s="47"/>
    </row>
    <row r="11" ht="19.9" customHeight="1" spans="2:13">
      <c r="B11" s="57" t="s">
        <v>167</v>
      </c>
      <c r="C11" s="58" t="s">
        <v>168</v>
      </c>
      <c r="D11" s="44">
        <v>6.13</v>
      </c>
      <c r="E11" s="47">
        <v>6.13</v>
      </c>
      <c r="F11" s="47"/>
      <c r="G11" s="47"/>
      <c r="H11" s="47"/>
      <c r="I11" s="47"/>
      <c r="J11" s="47"/>
      <c r="K11" s="47"/>
      <c r="L11" s="47"/>
      <c r="M11" s="47"/>
    </row>
    <row r="12" ht="20.65" customHeight="1" spans="2:13">
      <c r="B12" s="55" t="s">
        <v>42</v>
      </c>
      <c r="C12" s="56" t="s">
        <v>16</v>
      </c>
      <c r="D12" s="44">
        <f>D13</f>
        <v>1459.38</v>
      </c>
      <c r="E12" s="47">
        <f>E13</f>
        <v>1455.88</v>
      </c>
      <c r="F12" s="47">
        <v>3.5</v>
      </c>
      <c r="G12" s="47"/>
      <c r="H12" s="47"/>
      <c r="I12" s="47"/>
      <c r="J12" s="47"/>
      <c r="K12" s="47"/>
      <c r="L12" s="47"/>
      <c r="M12" s="47"/>
    </row>
    <row r="13" ht="18.2" customHeight="1" spans="2:13">
      <c r="B13" s="57" t="s">
        <v>169</v>
      </c>
      <c r="C13" s="58" t="s">
        <v>170</v>
      </c>
      <c r="D13" s="44">
        <v>1459.38</v>
      </c>
      <c r="E13" s="47">
        <v>1455.88</v>
      </c>
      <c r="F13" s="47">
        <v>3.5</v>
      </c>
      <c r="G13" s="47"/>
      <c r="H13" s="47"/>
      <c r="I13" s="47"/>
      <c r="J13" s="47"/>
      <c r="K13" s="47"/>
      <c r="L13" s="47"/>
      <c r="M13" s="47"/>
    </row>
    <row r="14" ht="19.9" customHeight="1" spans="2:13">
      <c r="B14" s="57" t="s">
        <v>171</v>
      </c>
      <c r="C14" s="58" t="s">
        <v>172</v>
      </c>
      <c r="D14" s="44">
        <v>3.776</v>
      </c>
      <c r="E14" s="47">
        <v>3.776</v>
      </c>
      <c r="F14" s="47"/>
      <c r="G14" s="47"/>
      <c r="H14" s="47"/>
      <c r="I14" s="47"/>
      <c r="J14" s="47"/>
      <c r="K14" s="47"/>
      <c r="L14" s="47"/>
      <c r="M14" s="47"/>
    </row>
    <row r="15" ht="19.9" customHeight="1" spans="2:13">
      <c r="B15" s="57" t="s">
        <v>173</v>
      </c>
      <c r="C15" s="58" t="s">
        <v>174</v>
      </c>
      <c r="D15" s="44">
        <v>1455.6</v>
      </c>
      <c r="E15" s="47">
        <v>1452.1</v>
      </c>
      <c r="F15" s="47">
        <v>3.5</v>
      </c>
      <c r="G15" s="47"/>
      <c r="H15" s="47"/>
      <c r="I15" s="47"/>
      <c r="J15" s="47"/>
      <c r="K15" s="47"/>
      <c r="L15" s="47"/>
      <c r="M15" s="47"/>
    </row>
    <row r="16" ht="20.65" customHeight="1" spans="2:13">
      <c r="B16" s="55" t="s">
        <v>49</v>
      </c>
      <c r="C16" s="56" t="s">
        <v>18</v>
      </c>
      <c r="D16" s="44">
        <v>252.96</v>
      </c>
      <c r="E16" s="47">
        <v>252.96</v>
      </c>
      <c r="F16" s="47"/>
      <c r="G16" s="47"/>
      <c r="H16" s="47"/>
      <c r="I16" s="47"/>
      <c r="J16" s="47"/>
      <c r="K16" s="47"/>
      <c r="L16" s="47"/>
      <c r="M16" s="47"/>
    </row>
    <row r="17" ht="18.2" customHeight="1" spans="2:13">
      <c r="B17" s="57" t="s">
        <v>175</v>
      </c>
      <c r="C17" s="58" t="s">
        <v>176</v>
      </c>
      <c r="D17" s="44">
        <v>252.96</v>
      </c>
      <c r="E17" s="47">
        <v>252.96</v>
      </c>
      <c r="F17" s="47"/>
      <c r="G17" s="47"/>
      <c r="H17" s="47"/>
      <c r="I17" s="47"/>
      <c r="J17" s="47"/>
      <c r="K17" s="47"/>
      <c r="L17" s="47"/>
      <c r="M17" s="47"/>
    </row>
    <row r="18" ht="19.9" customHeight="1" spans="2:13">
      <c r="B18" s="57" t="s">
        <v>177</v>
      </c>
      <c r="C18" s="58" t="s">
        <v>178</v>
      </c>
      <c r="D18" s="44">
        <v>91.98</v>
      </c>
      <c r="E18" s="47">
        <v>91.98</v>
      </c>
      <c r="F18" s="47"/>
      <c r="G18" s="47"/>
      <c r="H18" s="47"/>
      <c r="I18" s="47"/>
      <c r="J18" s="47"/>
      <c r="K18" s="47"/>
      <c r="L18" s="47"/>
      <c r="M18" s="47"/>
    </row>
    <row r="19" ht="19.9" customHeight="1" spans="2:13">
      <c r="B19" s="57" t="s">
        <v>179</v>
      </c>
      <c r="C19" s="58" t="s">
        <v>180</v>
      </c>
      <c r="D19" s="44">
        <v>45.99</v>
      </c>
      <c r="E19" s="47">
        <v>45.99</v>
      </c>
      <c r="F19" s="47"/>
      <c r="G19" s="47"/>
      <c r="H19" s="47"/>
      <c r="I19" s="47"/>
      <c r="J19" s="47"/>
      <c r="K19" s="47"/>
      <c r="L19" s="47"/>
      <c r="M19" s="47"/>
    </row>
    <row r="20" ht="19.9" customHeight="1" spans="2:13">
      <c r="B20" s="57" t="s">
        <v>181</v>
      </c>
      <c r="C20" s="58" t="s">
        <v>182</v>
      </c>
      <c r="D20" s="44">
        <v>115</v>
      </c>
      <c r="E20" s="47">
        <v>115</v>
      </c>
      <c r="F20" s="47"/>
      <c r="G20" s="47"/>
      <c r="H20" s="47"/>
      <c r="I20" s="47"/>
      <c r="J20" s="47"/>
      <c r="K20" s="47"/>
      <c r="L20" s="47"/>
      <c r="M20" s="47"/>
    </row>
    <row r="21" ht="20.65" customHeight="1" spans="2:13">
      <c r="B21" s="55" t="s">
        <v>58</v>
      </c>
      <c r="C21" s="56" t="s">
        <v>19</v>
      </c>
      <c r="D21" s="44">
        <v>59.21</v>
      </c>
      <c r="E21" s="47">
        <v>59.21</v>
      </c>
      <c r="F21" s="47"/>
      <c r="G21" s="47"/>
      <c r="H21" s="47"/>
      <c r="I21" s="47"/>
      <c r="J21" s="47"/>
      <c r="K21" s="47"/>
      <c r="L21" s="47"/>
      <c r="M21" s="47"/>
    </row>
    <row r="22" ht="18.2" customHeight="1" spans="2:13">
      <c r="B22" s="57" t="s">
        <v>183</v>
      </c>
      <c r="C22" s="58" t="s">
        <v>184</v>
      </c>
      <c r="D22" s="44">
        <v>59.21</v>
      </c>
      <c r="E22" s="47">
        <v>59.21</v>
      </c>
      <c r="F22" s="47"/>
      <c r="G22" s="47"/>
      <c r="H22" s="47"/>
      <c r="I22" s="47"/>
      <c r="J22" s="47"/>
      <c r="K22" s="47"/>
      <c r="L22" s="47"/>
      <c r="M22" s="47"/>
    </row>
    <row r="23" ht="19.9" customHeight="1" spans="2:13">
      <c r="B23" s="57" t="s">
        <v>185</v>
      </c>
      <c r="C23" s="58" t="s">
        <v>186</v>
      </c>
      <c r="D23" s="44">
        <v>48.86</v>
      </c>
      <c r="E23" s="47">
        <v>48.86</v>
      </c>
      <c r="F23" s="47"/>
      <c r="G23" s="47"/>
      <c r="H23" s="47"/>
      <c r="I23" s="47"/>
      <c r="J23" s="47"/>
      <c r="K23" s="47"/>
      <c r="L23" s="47"/>
      <c r="M23" s="47"/>
    </row>
    <row r="24" ht="19.9" customHeight="1" spans="2:13">
      <c r="B24" s="57" t="s">
        <v>187</v>
      </c>
      <c r="C24" s="58" t="s">
        <v>188</v>
      </c>
      <c r="D24" s="44">
        <v>10.35</v>
      </c>
      <c r="E24" s="47">
        <v>10.35</v>
      </c>
      <c r="F24" s="47"/>
      <c r="G24" s="47"/>
      <c r="H24" s="47"/>
      <c r="I24" s="47"/>
      <c r="J24" s="47"/>
      <c r="K24" s="47"/>
      <c r="L24" s="47"/>
      <c r="M24" s="47"/>
    </row>
    <row r="25" ht="20.65" customHeight="1" spans="2:13">
      <c r="B25" s="55" t="s">
        <v>65</v>
      </c>
      <c r="C25" s="56" t="s">
        <v>20</v>
      </c>
      <c r="D25" s="44">
        <v>68.98</v>
      </c>
      <c r="E25" s="47">
        <v>68.98</v>
      </c>
      <c r="F25" s="47"/>
      <c r="G25" s="47"/>
      <c r="H25" s="47"/>
      <c r="I25" s="47"/>
      <c r="J25" s="47"/>
      <c r="K25" s="47"/>
      <c r="L25" s="47"/>
      <c r="M25" s="47"/>
    </row>
    <row r="26" ht="18.2" customHeight="1" spans="2:13">
      <c r="B26" s="57" t="s">
        <v>189</v>
      </c>
      <c r="C26" s="58" t="s">
        <v>190</v>
      </c>
      <c r="D26" s="44">
        <v>68.98</v>
      </c>
      <c r="E26" s="47">
        <v>68.98</v>
      </c>
      <c r="F26" s="47"/>
      <c r="G26" s="47"/>
      <c r="H26" s="47"/>
      <c r="I26" s="47"/>
      <c r="J26" s="47"/>
      <c r="K26" s="47"/>
      <c r="L26" s="47"/>
      <c r="M26" s="47"/>
    </row>
    <row r="27" ht="19.9" customHeight="1" spans="2:13">
      <c r="B27" s="57" t="s">
        <v>191</v>
      </c>
      <c r="C27" s="58" t="s">
        <v>192</v>
      </c>
      <c r="D27" s="44">
        <v>68.98</v>
      </c>
      <c r="E27" s="47">
        <v>68.98</v>
      </c>
      <c r="F27" s="47"/>
      <c r="G27" s="47"/>
      <c r="H27" s="47"/>
      <c r="I27" s="47"/>
      <c r="J27" s="47"/>
      <c r="K27" s="47"/>
      <c r="L27" s="47"/>
      <c r="M27" s="47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D7" sqref="D7"/>
    </sheetView>
  </sheetViews>
  <sheetFormatPr defaultColWidth="10" defaultRowHeight="13.5" outlineLevelCol="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</cols>
  <sheetData>
    <row r="1" ht="16.35" customHeight="1" spans="1:2">
      <c r="A1" s="15"/>
      <c r="B1" s="16" t="s">
        <v>193</v>
      </c>
    </row>
    <row r="2" ht="16.35" customHeight="1" spans="2:6">
      <c r="B2" s="17" t="s">
        <v>194</v>
      </c>
      <c r="C2" s="17"/>
      <c r="D2" s="17"/>
      <c r="E2" s="17"/>
      <c r="F2" s="17"/>
    </row>
    <row r="3" ht="16.35" customHeight="1" spans="2:6">
      <c r="B3" s="17"/>
      <c r="C3" s="17"/>
      <c r="D3" s="17"/>
      <c r="E3" s="17"/>
      <c r="F3" s="17"/>
    </row>
    <row r="4" ht="16.35" customHeight="1" spans="2:6">
      <c r="B4" s="40"/>
      <c r="C4" s="40"/>
      <c r="D4" s="40"/>
      <c r="E4" s="40"/>
      <c r="F4" s="40"/>
    </row>
    <row r="5" ht="18.95" customHeight="1" spans="2:6">
      <c r="B5" s="40"/>
      <c r="C5" s="40"/>
      <c r="D5" s="40"/>
      <c r="E5" s="40"/>
      <c r="F5" s="41" t="s">
        <v>2</v>
      </c>
    </row>
    <row r="6" ht="31.9" customHeight="1" spans="2:6">
      <c r="B6" s="42" t="s">
        <v>75</v>
      </c>
      <c r="C6" s="42" t="s">
        <v>33</v>
      </c>
      <c r="D6" s="42" t="s">
        <v>34</v>
      </c>
      <c r="E6" s="42" t="s">
        <v>195</v>
      </c>
      <c r="F6" s="42" t="s">
        <v>196</v>
      </c>
    </row>
    <row r="7" ht="23.25" customHeight="1" spans="2:6">
      <c r="B7" s="21" t="s">
        <v>7</v>
      </c>
      <c r="C7" s="21"/>
      <c r="D7" s="43">
        <f>D8+D11+D15+D20+D24</f>
        <v>1846.66</v>
      </c>
      <c r="E7" s="44">
        <f>D7-F7</f>
        <v>1798.94</v>
      </c>
      <c r="F7" s="44">
        <v>47.72</v>
      </c>
    </row>
    <row r="8" ht="21.6" customHeight="1" spans="2:6">
      <c r="B8" s="45" t="s">
        <v>37</v>
      </c>
      <c r="C8" s="46" t="s">
        <v>14</v>
      </c>
      <c r="D8" s="47">
        <v>6.13</v>
      </c>
      <c r="E8" s="47">
        <v>6.13</v>
      </c>
      <c r="F8" s="48"/>
    </row>
    <row r="9" ht="20.65" customHeight="1" spans="2:6">
      <c r="B9" s="49" t="s">
        <v>197</v>
      </c>
      <c r="C9" s="50" t="s">
        <v>198</v>
      </c>
      <c r="D9" s="47">
        <v>6.13</v>
      </c>
      <c r="E9" s="47">
        <v>6.13</v>
      </c>
      <c r="F9" s="48"/>
    </row>
    <row r="10" ht="20.65" customHeight="1" spans="2:6">
      <c r="B10" s="49" t="s">
        <v>199</v>
      </c>
      <c r="C10" s="50" t="s">
        <v>200</v>
      </c>
      <c r="D10" s="47">
        <v>6.13</v>
      </c>
      <c r="E10" s="47">
        <v>6.13</v>
      </c>
      <c r="F10" s="48"/>
    </row>
    <row r="11" ht="21.6" customHeight="1" spans="2:6">
      <c r="B11" s="45" t="s">
        <v>42</v>
      </c>
      <c r="C11" s="46" t="s">
        <v>16</v>
      </c>
      <c r="D11" s="47">
        <f>D12</f>
        <v>1459.38</v>
      </c>
      <c r="E11" s="47">
        <f>D11-F11</f>
        <v>1411.66</v>
      </c>
      <c r="F11" s="44">
        <v>47.72</v>
      </c>
    </row>
    <row r="12" ht="20.65" customHeight="1" spans="2:6">
      <c r="B12" s="49" t="s">
        <v>138</v>
      </c>
      <c r="C12" s="50" t="s">
        <v>139</v>
      </c>
      <c r="D12" s="47">
        <f>E12+F12</f>
        <v>1459.38</v>
      </c>
      <c r="E12" s="47">
        <v>1411.66</v>
      </c>
      <c r="F12" s="44">
        <v>47.72</v>
      </c>
    </row>
    <row r="13" ht="20.65" customHeight="1" spans="2:6">
      <c r="B13" s="49" t="s">
        <v>140</v>
      </c>
      <c r="C13" s="50" t="s">
        <v>141</v>
      </c>
      <c r="D13" s="47">
        <v>3.776</v>
      </c>
      <c r="E13" s="47">
        <v>2</v>
      </c>
      <c r="F13" s="48">
        <v>1.776</v>
      </c>
    </row>
    <row r="14" ht="20.65" customHeight="1" spans="2:6">
      <c r="B14" s="49" t="s">
        <v>142</v>
      </c>
      <c r="C14" s="50" t="s">
        <v>143</v>
      </c>
      <c r="D14" s="47">
        <f>D12-D13</f>
        <v>1455.604</v>
      </c>
      <c r="E14" s="47">
        <f>E12-E13</f>
        <v>1409.66</v>
      </c>
      <c r="F14" s="48">
        <v>45.944</v>
      </c>
    </row>
    <row r="15" ht="21.6" customHeight="1" spans="2:6">
      <c r="B15" s="45" t="s">
        <v>49</v>
      </c>
      <c r="C15" s="46" t="s">
        <v>18</v>
      </c>
      <c r="D15" s="47">
        <v>252.96</v>
      </c>
      <c r="E15" s="47">
        <v>252.96</v>
      </c>
      <c r="F15" s="51"/>
    </row>
    <row r="16" ht="20.65" customHeight="1" spans="2:6">
      <c r="B16" s="49" t="s">
        <v>201</v>
      </c>
      <c r="C16" s="50" t="s">
        <v>202</v>
      </c>
      <c r="D16" s="47">
        <v>252.96</v>
      </c>
      <c r="E16" s="47">
        <v>252.96</v>
      </c>
      <c r="F16" s="51"/>
    </row>
    <row r="17" ht="20.65" customHeight="1" spans="2:6">
      <c r="B17" s="49" t="s">
        <v>203</v>
      </c>
      <c r="C17" s="50" t="s">
        <v>204</v>
      </c>
      <c r="D17" s="47">
        <v>91.98</v>
      </c>
      <c r="E17" s="47">
        <v>91.98</v>
      </c>
      <c r="F17" s="51"/>
    </row>
    <row r="18" ht="20.65" customHeight="1" spans="2:6">
      <c r="B18" s="49" t="s">
        <v>205</v>
      </c>
      <c r="C18" s="50" t="s">
        <v>206</v>
      </c>
      <c r="D18" s="47">
        <v>45.99</v>
      </c>
      <c r="E18" s="47">
        <v>45.99</v>
      </c>
      <c r="F18" s="51"/>
    </row>
    <row r="19" ht="20.65" customHeight="1" spans="2:6">
      <c r="B19" s="49" t="s">
        <v>207</v>
      </c>
      <c r="C19" s="50" t="s">
        <v>208</v>
      </c>
      <c r="D19" s="47">
        <v>115</v>
      </c>
      <c r="E19" s="47">
        <v>115</v>
      </c>
      <c r="F19" s="51"/>
    </row>
    <row r="20" ht="21.6" customHeight="1" spans="2:6">
      <c r="B20" s="45" t="s">
        <v>58</v>
      </c>
      <c r="C20" s="46" t="s">
        <v>19</v>
      </c>
      <c r="D20" s="47">
        <v>59.21</v>
      </c>
      <c r="E20" s="47">
        <v>59.21</v>
      </c>
      <c r="F20" s="51"/>
    </row>
    <row r="21" ht="20.65" customHeight="1" spans="2:6">
      <c r="B21" s="49" t="s">
        <v>209</v>
      </c>
      <c r="C21" s="50" t="s">
        <v>210</v>
      </c>
      <c r="D21" s="47">
        <v>59.21</v>
      </c>
      <c r="E21" s="47">
        <v>59.21</v>
      </c>
      <c r="F21" s="51"/>
    </row>
    <row r="22" ht="20.65" customHeight="1" spans="2:6">
      <c r="B22" s="49" t="s">
        <v>211</v>
      </c>
      <c r="C22" s="50" t="s">
        <v>212</v>
      </c>
      <c r="D22" s="47">
        <v>48.86</v>
      </c>
      <c r="E22" s="47">
        <v>48.86</v>
      </c>
      <c r="F22" s="51"/>
    </row>
    <row r="23" ht="20.65" customHeight="1" spans="2:6">
      <c r="B23" s="49" t="s">
        <v>213</v>
      </c>
      <c r="C23" s="50" t="s">
        <v>214</v>
      </c>
      <c r="D23" s="47">
        <v>10.35</v>
      </c>
      <c r="E23" s="47">
        <v>10.35</v>
      </c>
      <c r="F23" s="51"/>
    </row>
    <row r="24" ht="21.6" customHeight="1" spans="2:6">
      <c r="B24" s="45" t="s">
        <v>65</v>
      </c>
      <c r="C24" s="46" t="s">
        <v>20</v>
      </c>
      <c r="D24" s="47">
        <v>68.98</v>
      </c>
      <c r="E24" s="47">
        <v>68.98</v>
      </c>
      <c r="F24" s="51"/>
    </row>
    <row r="25" ht="20.65" customHeight="1" spans="2:6">
      <c r="B25" s="49" t="s">
        <v>215</v>
      </c>
      <c r="C25" s="50" t="s">
        <v>216</v>
      </c>
      <c r="D25" s="47">
        <v>68.98</v>
      </c>
      <c r="E25" s="47">
        <v>68.98</v>
      </c>
      <c r="F25" s="51"/>
    </row>
    <row r="26" ht="20.65" customHeight="1" spans="2:6">
      <c r="B26" s="49" t="s">
        <v>217</v>
      </c>
      <c r="C26" s="50" t="s">
        <v>218</v>
      </c>
      <c r="D26" s="47">
        <v>68.98</v>
      </c>
      <c r="E26" s="47">
        <v>68.98</v>
      </c>
      <c r="F26" s="51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"/>
    </sheetView>
  </sheetViews>
  <sheetFormatPr defaultColWidth="10" defaultRowHeight="13.5" outlineLevelRow="7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</cols>
  <sheetData>
    <row r="1" ht="17.25" customHeight="1" spans="1:13">
      <c r="A1" s="15"/>
      <c r="B1" s="16" t="s">
        <v>219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16.35" customHeight="1" spans="2:13">
      <c r="B2" s="33" t="s">
        <v>220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16.35" customHeight="1" spans="2:13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6.35" customHeight="1" spans="2:13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ht="21.6" customHeight="1" spans="2:13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9" t="s">
        <v>2</v>
      </c>
    </row>
    <row r="6" ht="65.65" customHeight="1" spans="2:13">
      <c r="B6" s="34" t="s">
        <v>221</v>
      </c>
      <c r="C6" s="34" t="s">
        <v>5</v>
      </c>
      <c r="D6" s="34" t="s">
        <v>34</v>
      </c>
      <c r="E6" s="34" t="s">
        <v>156</v>
      </c>
      <c r="F6" s="34" t="s">
        <v>157</v>
      </c>
      <c r="G6" s="34" t="s">
        <v>158</v>
      </c>
      <c r="H6" s="34" t="s">
        <v>159</v>
      </c>
      <c r="I6" s="34" t="s">
        <v>160</v>
      </c>
      <c r="J6" s="34" t="s">
        <v>161</v>
      </c>
      <c r="K6" s="34" t="s">
        <v>162</v>
      </c>
      <c r="L6" s="34" t="s">
        <v>163</v>
      </c>
      <c r="M6" s="34" t="s">
        <v>164</v>
      </c>
    </row>
    <row r="7" ht="23.25" customHeight="1" spans="2:13">
      <c r="B7" s="35" t="s">
        <v>7</v>
      </c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ht="21.6" customHeight="1" spans="2:13">
      <c r="B8" s="37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乡村少年宫</vt:lpstr>
      <vt:lpstr>农村学前儿童营养改善计划资金</vt:lpstr>
      <vt:lpstr>农村学前儿童营改食堂运行经费</vt:lpstr>
      <vt:lpstr>农村义务教育营养改善计划资金</vt:lpstr>
      <vt:lpstr>农村义务教育营改食堂运行经费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随心</cp:lastModifiedBy>
  <dcterms:created xsi:type="dcterms:W3CDTF">2024-03-21T00:54:00Z</dcterms:created>
  <dcterms:modified xsi:type="dcterms:W3CDTF">2024-04-01T06:52:35Z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1DD1E3C1EF494946958ECF13A8228416_13</vt:lpwstr>
  </property>
  <property fmtid="{D5CDD505-2E9C-101B-9397-08002B2CF9AE}" pid="3" name="KSOProductBuildVer">
    <vt:lpwstr>2052-11.1.0.10228</vt:lpwstr>
  </property>
</Properties>
</file>