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40" tabRatio="912" firstSheet="2" activeTab="2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  <sheet name="11.项目绩效目标表" sheetId="14" r:id="rId14"/>
    <sheet name="三防建设" sheetId="15" r:id="rId15"/>
    <sheet name="Sheet2" sheetId="16" r:id="rId16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</commentList>
</comments>
</file>

<file path=xl/comments3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本表可从部门预算系统里面取数后填列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反映预算拨款结余表的拨出和暂付数</t>
        </r>
      </text>
    </comment>
    <comment ref="E9" authorId="0">
      <text>
        <r>
          <rPr>
            <b/>
            <sz val="9"/>
            <rFont val="Tahoma"/>
            <family val="2"/>
          </rPr>
          <t>贾鹏程</t>
        </r>
        <r>
          <rPr>
            <sz val="9"/>
            <rFont val="Tahoma"/>
            <family val="2"/>
          </rPr>
          <t xml:space="preserve">：
</t>
        </r>
        <r>
          <rPr>
            <sz val="9"/>
            <rFont val="宋体"/>
            <family val="0"/>
          </rPr>
          <t>本列数据从部门预算管理系统里面直接取数，收舍到万元后填列。</t>
        </r>
      </text>
    </comment>
    <comment ref="B8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可直接从部门预算系统里面取数，收舍到万元后填列。</t>
        </r>
      </text>
    </comment>
  </commentList>
</comments>
</file>

<file path=xl/comments4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C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</commentList>
</comments>
</file>

<file path=xl/comments5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D5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本表从部门预算管理系统里面直接取数，收舍到万元后填列。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  <comment ref="D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本列数据都可直接从部门预算系统里面提取数据，然后收舍到万元填列。</t>
        </r>
      </text>
    </comment>
  </commentList>
</comments>
</file>

<file path=xl/sharedStrings.xml><?xml version="1.0" encoding="utf-8"?>
<sst xmlns="http://schemas.openxmlformats.org/spreadsheetml/2006/main" count="596" uniqueCount="367">
  <si>
    <t>表一：</t>
  </si>
  <si>
    <r>
      <t>城口县</t>
    </r>
    <r>
      <rPr>
        <b/>
        <u val="single"/>
        <sz val="20"/>
        <rFont val="方正黑体_GBK"/>
        <family val="4"/>
      </rPr>
      <t xml:space="preserve">                 （单位全称）</t>
    </r>
    <r>
      <rPr>
        <b/>
        <sz val="20"/>
        <rFont val="方正黑体_GBK"/>
        <family val="4"/>
      </rPr>
      <t>2022年财政拨款收入支出总表</t>
    </r>
  </si>
  <si>
    <t>单位：万元</t>
  </si>
  <si>
    <t>收     入</t>
  </si>
  <si>
    <t>支     出</t>
  </si>
  <si>
    <t>项    目</t>
  </si>
  <si>
    <t>2022年预算数</t>
  </si>
  <si>
    <t>项目（按功能分类）</t>
  </si>
  <si>
    <t>决算数</t>
  </si>
  <si>
    <t>小计</t>
  </si>
  <si>
    <t>一般公共预算财政拨款</t>
  </si>
  <si>
    <t>政府性基金预算财政拨款</t>
  </si>
  <si>
    <t>国有资本经营预算拨款</t>
  </si>
  <si>
    <t xml:space="preserve">    一、本年收入</t>
  </si>
  <si>
    <t xml:space="preserve">   一、本年支出</t>
  </si>
  <si>
    <t>1.一般公共服务支出</t>
  </si>
  <si>
    <t>2.外交支出</t>
  </si>
  <si>
    <t>3.国防支出</t>
  </si>
  <si>
    <t>4.公共安全支出</t>
  </si>
  <si>
    <t>5.教育支出</t>
  </si>
  <si>
    <t>6.科学技术支出</t>
  </si>
  <si>
    <t>7.文化旅游体育与传媒支出</t>
  </si>
  <si>
    <t>8.社会保障和就业支出</t>
  </si>
  <si>
    <t>9.卫生健康支出</t>
  </si>
  <si>
    <t>10.节能环保支出</t>
  </si>
  <si>
    <t>11.城乡社区支出</t>
  </si>
  <si>
    <t>12.农林水支出</t>
  </si>
  <si>
    <t>13.交通运输支出</t>
  </si>
  <si>
    <t>14.资源勘探工业信息等支出</t>
  </si>
  <si>
    <t>15.商业服务业等支出</t>
  </si>
  <si>
    <t>16.金融支出</t>
  </si>
  <si>
    <t>17.援助其他地区支出</t>
  </si>
  <si>
    <t>18.自然资源海洋气象等支出</t>
  </si>
  <si>
    <t>19.住房保障支出</t>
  </si>
  <si>
    <t>20.粮油物资储备支出</t>
  </si>
  <si>
    <t>21.灾害防治及应急管理支出</t>
  </si>
  <si>
    <t>22.其他支出</t>
  </si>
  <si>
    <t xml:space="preserve">    二、上年结转</t>
  </si>
  <si>
    <t>23.债务还本支出</t>
  </si>
  <si>
    <t>一般公共预算拨款</t>
  </si>
  <si>
    <t>24.债务付息支出</t>
  </si>
  <si>
    <t>政府性基金预算拨款</t>
  </si>
  <si>
    <t>二、结转下年</t>
  </si>
  <si>
    <t>收入总计</t>
  </si>
  <si>
    <t xml:space="preserve">支出总计 </t>
  </si>
  <si>
    <t>说明：  1.此表反映财政拨款收支情况。本年收入分一般公共预算、政府性基金和国有资本经营预算三项进行反映。</t>
  </si>
  <si>
    <t xml:space="preserve">        2.“结转下年”是指单位的财政拨款收入未安排支出的部分，一般情况下应为“0”。</t>
  </si>
  <si>
    <t>表二：</t>
  </si>
  <si>
    <r>
      <t>城口县</t>
    </r>
    <r>
      <rPr>
        <b/>
        <u val="single"/>
        <sz val="18"/>
        <rFont val="方正黑体_GBK"/>
        <family val="4"/>
      </rPr>
      <t>　　　　　　</t>
    </r>
    <r>
      <rPr>
        <b/>
        <sz val="18"/>
        <rFont val="方正黑体_GBK"/>
        <family val="4"/>
      </rPr>
      <t>2022年一般公共预算财政拨款支出预算表
（按功能科目分）</t>
    </r>
  </si>
  <si>
    <t>科目编码</t>
  </si>
  <si>
    <t>功能科目名称</t>
  </si>
  <si>
    <t>合计</t>
  </si>
  <si>
    <t>基本支出</t>
  </si>
  <si>
    <t>项目支出</t>
  </si>
  <si>
    <t>一般公共服务支出</t>
  </si>
  <si>
    <t> 其他共产党事务支出</t>
  </si>
  <si>
    <t>  其他共产党事务支出</t>
  </si>
  <si>
    <t>教育支出</t>
  </si>
  <si>
    <t> 职业教育</t>
  </si>
  <si>
    <t>  中等职业教育</t>
  </si>
  <si>
    <t>社会保障和就业支出</t>
  </si>
  <si>
    <t> 行政事业单位养老支出</t>
  </si>
  <si>
    <t>  机关事业单位基本养老保险缴费支出</t>
  </si>
  <si>
    <t>  机关事业单位职业年金缴费支出</t>
  </si>
  <si>
    <t>卫生健康支出</t>
  </si>
  <si>
    <t> 行政事业单位医疗</t>
  </si>
  <si>
    <t>  事业单位医疗</t>
  </si>
  <si>
    <t>  其他行政事业单位医疗支出</t>
  </si>
  <si>
    <t>住房保障支出</t>
  </si>
  <si>
    <t> 住房改革支出</t>
  </si>
  <si>
    <t>  住房公积金</t>
  </si>
  <si>
    <t>表三：</t>
  </si>
  <si>
    <r>
      <t>城口县</t>
    </r>
    <r>
      <rPr>
        <b/>
        <u val="single"/>
        <sz val="18"/>
        <rFont val="方正黑体_GBK"/>
        <family val="4"/>
      </rPr>
      <t>　　　　</t>
    </r>
    <r>
      <rPr>
        <b/>
        <sz val="18"/>
        <rFont val="方正黑体_GBK"/>
        <family val="4"/>
      </rPr>
      <t>2022年一般公共预算财政拨款基本支出预算表
（按支出经济分类分）</t>
    </r>
  </si>
  <si>
    <t>经济分类科目名称</t>
  </si>
  <si>
    <t>2022年基本支出</t>
  </si>
  <si>
    <t>类</t>
  </si>
  <si>
    <t>款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</si>
  <si>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</si>
  <si>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</si>
  <si>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</si>
  <si>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</si>
  <si>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</si>
  <si>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</si>
  <si>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</si>
  <si>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</si>
  <si>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</si>
  <si>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</si>
  <si>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</si>
  <si>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</si>
  <si>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</si>
  <si>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</si>
  <si>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</si>
  <si>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</si>
  <si>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</si>
  <si>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</si>
  <si>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</si>
  <si>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</si>
  <si>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</si>
  <si>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</si>
  <si>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</si>
  <si>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</si>
  <si>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</si>
  <si>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</si>
  <si>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</si>
  <si>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</si>
  <si>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</si>
  <si>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</si>
  <si>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</si>
  <si>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</si>
  <si>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</si>
  <si>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</si>
  <si>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</si>
  <si>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</si>
  <si>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</si>
  <si>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</si>
  <si>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</si>
  <si>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</si>
  <si>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</si>
  <si>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</si>
  <si>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</si>
  <si>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</si>
  <si>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</si>
  <si>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</si>
  <si>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</si>
  <si>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</si>
  <si>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</si>
  <si>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</si>
  <si>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</si>
  <si>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</si>
  <si>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</si>
  <si>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</si>
  <si>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</si>
  <si>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</si>
  <si>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</si>
  <si>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</si>
  <si>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</si>
  <si>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</si>
  <si>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</si>
  <si>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</si>
  <si>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</si>
  <si>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</si>
  <si>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</si>
  <si>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</si>
  <si>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</si>
  <si>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</si>
  <si>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</si>
  <si>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</si>
  <si>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</si>
  <si>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</si>
  <si>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</si>
  <si>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</si>
  <si>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</si>
  <si>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</si>
  <si>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</si>
  <si>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</si>
  <si>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</si>
  <si>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</si>
  <si>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</si>
  <si>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</si>
  <si>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</si>
  <si>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</si>
  <si>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</si>
  <si>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</si>
  <si>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说明：此表不得填报退休费支出。</t>
  </si>
  <si>
    <t>表四：</t>
  </si>
  <si>
    <t>城口县　　　　　（单位全称）2022年一般公共预算“三公”经费支出表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</si>
  <si>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</si>
  <si>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</si>
  <si>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</si>
  <si>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</si>
  <si>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</si>
  <si>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表五：</t>
  </si>
  <si>
    <r>
      <t>城口县</t>
    </r>
    <r>
      <rPr>
        <b/>
        <u val="single"/>
        <sz val="18"/>
        <rFont val="方正黑体_GBK"/>
        <family val="4"/>
      </rPr>
      <t>　　　　　</t>
    </r>
    <r>
      <rPr>
        <b/>
        <sz val="18"/>
        <rFont val="方正黑体_GBK"/>
        <family val="4"/>
      </rPr>
      <t>2022年政府性基金预算支出表</t>
    </r>
  </si>
  <si>
    <t>2022年政府性基金预算财政拨款支出</t>
  </si>
  <si>
    <t>社会保障和就业</t>
  </si>
  <si>
    <t>大中型水库移民后期扶持基金支出</t>
  </si>
  <si>
    <t>移民补助</t>
  </si>
  <si>
    <t>基础设施建设和经济发展</t>
  </si>
  <si>
    <t>…………</t>
  </si>
  <si>
    <t>城乡社区事务</t>
  </si>
  <si>
    <t>国有土地使用权出让收入安排的支出</t>
  </si>
  <si>
    <t>征地和拆迁补偿支出</t>
  </si>
  <si>
    <t>土地开发支出</t>
  </si>
  <si>
    <t>农林水事务</t>
  </si>
  <si>
    <t>地方水利建设基金支出</t>
  </si>
  <si>
    <t>水利工程建设</t>
  </si>
  <si>
    <t>水利工程维护</t>
  </si>
  <si>
    <t>交通运输</t>
  </si>
  <si>
    <t>车辆通行费安排的支出</t>
  </si>
  <si>
    <t>公路还贷</t>
  </si>
  <si>
    <t>政府还贷公路养护</t>
  </si>
  <si>
    <t>备注：本单位无政府性基金收支，故此表无数据。</t>
  </si>
  <si>
    <t>表六：</t>
  </si>
  <si>
    <r>
      <t>城口县</t>
    </r>
    <r>
      <rPr>
        <b/>
        <u val="single"/>
        <sz val="20"/>
        <rFont val="方正黑体_GBK"/>
        <family val="4"/>
      </rPr>
      <t xml:space="preserve">                 </t>
    </r>
    <r>
      <rPr>
        <b/>
        <sz val="20"/>
        <rFont val="方正黑体_GBK"/>
        <family val="4"/>
      </rPr>
      <t>2022部门收支总表</t>
    </r>
  </si>
  <si>
    <t>收入</t>
  </si>
  <si>
    <t>支出</t>
  </si>
  <si>
    <t>项目</t>
  </si>
  <si>
    <t>2021年预算数</t>
  </si>
  <si>
    <t>项目(按功能分类)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</si>
  <si>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</si>
  <si>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</si>
  <si>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</si>
  <si>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</si>
  <si>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</si>
  <si>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</si>
  <si>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四、事业收入预算</t>
  </si>
  <si>
    <t>四、公共安全支出</t>
  </si>
  <si>
    <t xml:space="preserve"> </t>
  </si>
  <si>
    <t>五、事业单位经营收入预算</t>
  </si>
  <si>
    <t>五、教育支出</t>
  </si>
  <si>
    <t>六、其他收入预算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</si>
  <si>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</si>
  <si>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</si>
  <si>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</si>
  <si>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</si>
  <si>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</si>
  <si>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</si>
  <si>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</si>
  <si>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</si>
  <si>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</si>
  <si>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</si>
  <si>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</si>
  <si>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</si>
  <si>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</si>
  <si>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</si>
  <si>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</si>
  <si>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</si>
  <si>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</si>
  <si>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</si>
  <si>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</si>
  <si>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本年收入合计</t>
  </si>
  <si>
    <t>本年支出合计</t>
  </si>
  <si>
    <t>用事业基金弥补收支差额</t>
  </si>
  <si>
    <t>结转下年</t>
  </si>
  <si>
    <t>上年结转</t>
  </si>
  <si>
    <t>支出总计</t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</si>
  <si>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</si>
  <si>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</si>
  <si>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</si>
  <si>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表七：</t>
  </si>
  <si>
    <r>
      <t>城口县</t>
    </r>
    <r>
      <rPr>
        <b/>
        <u val="single"/>
        <sz val="20"/>
        <rFont val="方正黑体_GBK"/>
        <family val="4"/>
      </rPr>
      <t xml:space="preserve">                 </t>
    </r>
    <r>
      <rPr>
        <b/>
        <sz val="20"/>
        <rFont val="方正黑体_GBK"/>
        <family val="4"/>
      </rPr>
      <t>2022年收入总表</t>
    </r>
  </si>
  <si>
    <t xml:space="preserve">   项           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</si>
  <si>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</si>
  <si>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</si>
  <si>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</si>
  <si>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</si>
  <si>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</si>
  <si>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</si>
  <si>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支出功能分类科目编码</t>
  </si>
  <si>
    <t>科目名称</t>
  </si>
  <si>
    <t>财政拨款收入</t>
  </si>
  <si>
    <t>上级补助收入</t>
  </si>
  <si>
    <t>非教育收费收入</t>
  </si>
  <si>
    <t>教育收费收入</t>
  </si>
  <si>
    <t>经营收入</t>
  </si>
  <si>
    <t>表八：</t>
  </si>
  <si>
    <r>
      <t>城口县</t>
    </r>
    <r>
      <rPr>
        <b/>
        <u val="single"/>
        <sz val="20"/>
        <rFont val="方正黑体_GBK"/>
        <family val="4"/>
      </rPr>
      <t xml:space="preserve">                </t>
    </r>
    <r>
      <rPr>
        <b/>
        <sz val="20"/>
        <rFont val="方正黑体_GBK"/>
        <family val="4"/>
      </rPr>
      <t>2022年部门支出总表</t>
    </r>
  </si>
  <si>
    <t>上缴上级支出</t>
  </si>
  <si>
    <t>事业单位经营支出</t>
  </si>
  <si>
    <t>对下级单位补助支出</t>
  </si>
  <si>
    <t>经营支出</t>
  </si>
  <si>
    <t>对附属单位补助支出</t>
  </si>
  <si>
    <t>表九：</t>
  </si>
  <si>
    <t>XXXXX（单位全称）政府采购预算明细表</t>
  </si>
  <si>
    <t>事业收入预算</t>
  </si>
  <si>
    <t>事业单位经营收入预算</t>
  </si>
  <si>
    <t>其他收入预算</t>
  </si>
  <si>
    <t>非教育收费收入预算</t>
  </si>
  <si>
    <t>教育收费收入预算</t>
  </si>
  <si>
    <t>货物类</t>
  </si>
  <si>
    <t>服务类</t>
  </si>
  <si>
    <t>工程类</t>
  </si>
  <si>
    <t>表十：</t>
  </si>
  <si>
    <t>2022年部门（单位）预算整体绩效目标表</t>
  </si>
  <si>
    <t>部门（单位）名称</t>
  </si>
  <si>
    <t>重庆市城口县职业教育中心</t>
  </si>
  <si>
    <t>支出预算总量</t>
  </si>
  <si>
    <t>其中：部门预算支出</t>
  </si>
  <si>
    <t>当年整体绩效目标</t>
  </si>
  <si>
    <t>重庆市城口县职业教育中心是经城口县编制委员会批准成立的，在县教育委员会领导下的一所中等职业技术学校，实施中等职业教育是学校的主要工作职能。2022年财政预算3219.77万元，主要用于保障教职工工资福利待遇，学校日常运转等。</t>
  </si>
  <si>
    <t>绩效指标</t>
  </si>
  <si>
    <t>指标名称</t>
  </si>
  <si>
    <t>指标权重</t>
  </si>
  <si>
    <t>计量单位</t>
  </si>
  <si>
    <t>指标性质</t>
  </si>
  <si>
    <t>指标值</t>
  </si>
  <si>
    <t>公用经费控制率</t>
  </si>
  <si>
    <t>%</t>
  </si>
  <si>
    <t>≤</t>
  </si>
  <si>
    <t>一般性支出压减率</t>
  </si>
  <si>
    <t>三公经费变动率</t>
  </si>
  <si>
    <t>基本支出预算控制率</t>
  </si>
  <si>
    <t>结转结余率</t>
  </si>
  <si>
    <t>预算执行序时进度</t>
  </si>
  <si>
    <t>≥</t>
  </si>
  <si>
    <t>月份/12</t>
  </si>
  <si>
    <t>往来账款变动率</t>
  </si>
  <si>
    <t>中职学生人数</t>
  </si>
  <si>
    <t>人</t>
  </si>
  <si>
    <t>＝</t>
  </si>
  <si>
    <t>教职工人数</t>
  </si>
  <si>
    <t>服务对象满意度</t>
  </si>
  <si>
    <t>表十一：</t>
  </si>
  <si>
    <t>城口县2022年项目绩效目标表</t>
  </si>
  <si>
    <t>项目单位</t>
  </si>
  <si>
    <t>项目名称</t>
  </si>
  <si>
    <t xml:space="preserve">职教中心自主招聘教师待遇   
</t>
  </si>
  <si>
    <r>
      <rPr>
        <sz val="10"/>
        <color indexed="8"/>
        <rFont val="宋体"/>
        <family val="0"/>
      </rPr>
      <t>资金</t>
    </r>
    <r>
      <rPr>
        <sz val="10"/>
        <color indexed="8"/>
        <rFont val="Times New Roman"/>
        <family val="1"/>
      </rPr>
      <t xml:space="preserve">
 </t>
    </r>
    <r>
      <rPr>
        <sz val="10"/>
        <color indexed="8"/>
        <rFont val="宋体"/>
        <family val="0"/>
      </rPr>
      <t>情况
（万元）</t>
    </r>
  </si>
  <si>
    <t>年度金额：</t>
  </si>
  <si>
    <t xml:space="preserve">898.78万   
</t>
  </si>
  <si>
    <t>其中：中央补助</t>
  </si>
  <si>
    <t xml:space="preserve">     市级资金</t>
  </si>
  <si>
    <t xml:space="preserve">     县级资金</t>
  </si>
  <si>
    <t xml:space="preserve">     其他资金</t>
  </si>
  <si>
    <t>项目概况</t>
  </si>
  <si>
    <t>该项目是城口县人民政府与天坤集团签约合作办学，学校自主招聘专业教师，由财政拨款解决自主招聘教师待遇。</t>
  </si>
  <si>
    <t>设立依据</t>
  </si>
  <si>
    <t>城口县人民政府与天坤国际教育集团签订的合作办学协议书</t>
  </si>
  <si>
    <t>年度绩效目标</t>
  </si>
  <si>
    <t>本年度项目完成率100%</t>
  </si>
  <si>
    <t>一级指标</t>
  </si>
  <si>
    <t>二级指标</t>
  </si>
  <si>
    <t>三级指标</t>
  </si>
  <si>
    <t>指标单位</t>
  </si>
  <si>
    <t>分值</t>
  </si>
  <si>
    <t>共性指标</t>
  </si>
  <si>
    <t>数量指标</t>
  </si>
  <si>
    <t>实现工资支出335.65万元</t>
  </si>
  <si>
    <t>万元</t>
  </si>
  <si>
    <t>实现社会保障支出140.3万元</t>
  </si>
  <si>
    <t>实现超额绩效支出243万元</t>
  </si>
  <si>
    <t>243</t>
  </si>
  <si>
    <t>质量指标</t>
  </si>
  <si>
    <t>覆盖教师人数</t>
  </si>
  <si>
    <t>达标率</t>
  </si>
  <si>
    <t>时效指标</t>
  </si>
  <si>
    <t>预算执行率</t>
  </si>
  <si>
    <t>社会效益
指标</t>
  </si>
  <si>
    <t>保障自主招聘教师收入</t>
  </si>
  <si>
    <t>优秀</t>
  </si>
  <si>
    <t>生态效益
指标</t>
  </si>
  <si>
    <t>自主招聘教师工作稳定</t>
  </si>
  <si>
    <t>可持续影响指标</t>
  </si>
  <si>
    <t>提高自主招聘教师工作积极性，学生成绩提高</t>
  </si>
  <si>
    <t>≥1%</t>
  </si>
  <si>
    <t>合格率</t>
  </si>
  <si>
    <t>满意度
指标</t>
  </si>
  <si>
    <t>自主招聘教师对项目的综合满意度（%）</t>
  </si>
  <si>
    <t>≥98%</t>
  </si>
  <si>
    <t>满意度</t>
  </si>
  <si>
    <t>三防建设</t>
  </si>
  <si>
    <t>职教中心完善三防建设</t>
  </si>
  <si>
    <t>完善学校三防建设，促进教育发展。</t>
  </si>
  <si>
    <t>建设学校</t>
  </si>
  <si>
    <t>所</t>
  </si>
  <si>
    <t>受益学生</t>
  </si>
  <si>
    <t>≥</t>
  </si>
  <si>
    <t>质量合格率</t>
  </si>
  <si>
    <t>%</t>
  </si>
  <si>
    <t>效益指标</t>
  </si>
  <si>
    <t>家长满意度</t>
  </si>
  <si>
    <t>师生满意度</t>
  </si>
  <si>
    <t>职教中心实作实训楼及实训基地建设项目</t>
  </si>
  <si>
    <t>建成职教中心实作实训楼及实训基地建设项目</t>
  </si>
  <si>
    <t>成职教中心实作实训楼及实训基地建设项目，改善办学条件，促进教育发展。</t>
  </si>
  <si>
    <t>实作实训基地</t>
  </si>
  <si>
    <t>个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</si>
</sst>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00"/>
    <numFmt numFmtId="179" formatCode=";;"/>
    <numFmt numFmtId="180" formatCode="0.0_ "/>
    <numFmt numFmtId="181" formatCode="0.00;[Red]0.00"/>
    <numFmt numFmtId="182" formatCode="0.000;[Red]0.000"/>
    <numFmt numFmtId="183" formatCode="#,##0.00_ "/>
  </numFmts>
  <fonts count="64">
    <font>
      <sz val="9"/>
      <name val="宋体"/>
      <family val="0"/>
    </font>
    <font>
      <sz val="11"/>
      <name val="宋体"/>
      <family val="0"/>
    </font>
    <font>
      <sz val="14"/>
      <name val="方正黑体简体"/>
      <family val="0"/>
    </font>
    <font>
      <sz val="10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22"/>
      <name val="华文细黑"/>
      <family val="0"/>
    </font>
    <font>
      <b/>
      <sz val="18"/>
      <name val="宋体"/>
      <family val="0"/>
    </font>
    <font>
      <sz val="12"/>
      <name val="宋体"/>
      <family val="0"/>
    </font>
    <font>
      <sz val="9"/>
      <color indexed="8"/>
      <name val="SimSun"/>
      <family val="0"/>
    </font>
    <font>
      <b/>
      <sz val="15"/>
      <color indexed="8"/>
      <name val="SimSun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b/>
      <sz val="20"/>
      <name val="方正黑体_GBK"/>
      <family val="4"/>
    </font>
    <font>
      <b/>
      <sz val="11"/>
      <name val="宋体"/>
      <family val="0"/>
    </font>
    <font>
      <sz val="14"/>
      <name val="方正黑体_GBK"/>
      <family val="4"/>
    </font>
    <font>
      <sz val="14"/>
      <name val="仿宋_GB2312"/>
      <family val="3"/>
    </font>
    <font>
      <b/>
      <sz val="18"/>
      <name val="方正黑体_GBK"/>
      <family val="4"/>
    </font>
    <font>
      <sz val="12"/>
      <name val="黑体"/>
      <family val="3"/>
    </font>
    <font>
      <sz val="14"/>
      <name val="黑体"/>
      <family val="3"/>
    </font>
    <font>
      <sz val="9"/>
      <name val="方正黑体简体"/>
      <family val="0"/>
    </font>
    <font>
      <sz val="12"/>
      <name val="楷体_GB2312"/>
      <family val="0"/>
    </font>
    <font>
      <sz val="9"/>
      <name val="方正黑体_GBK"/>
      <family val="4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u val="single"/>
      <sz val="20"/>
      <name val="方正黑体_GBK"/>
      <family val="4"/>
    </font>
    <font>
      <b/>
      <u val="single"/>
      <sz val="18"/>
      <name val="方正黑体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等线"/>
      <family val="0"/>
    </font>
    <font>
      <sz val="11"/>
      <color indexed="8"/>
      <name val="等线"/>
      <family val="0"/>
    </font>
    <font>
      <sz val="12"/>
      <color indexed="8"/>
      <name val="宋体"/>
      <family val="0"/>
    </font>
    <font>
      <sz val="18"/>
      <color indexed="8"/>
      <name val="方正小标宋_GBK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  <font>
      <sz val="10"/>
      <color rgb="FF000000"/>
      <name val="等线"/>
      <family val="0"/>
    </font>
    <font>
      <sz val="11"/>
      <color rgb="FF000000"/>
      <name val="等线"/>
      <family val="0"/>
    </font>
    <font>
      <sz val="12"/>
      <color theme="1"/>
      <name val="Calibri"/>
      <family val="0"/>
    </font>
    <font>
      <sz val="11"/>
      <color theme="1"/>
      <name val="Calibri"/>
      <family val="0"/>
    </font>
    <font>
      <sz val="18"/>
      <color rgb="FF000000"/>
      <name val="方正小标宋_GBK"/>
      <family val="4"/>
    </font>
    <font>
      <sz val="10"/>
      <color rgb="FF000000"/>
      <name val="Times New Roman"/>
      <family val="1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6" borderId="5" applyNumberFormat="0" applyAlignment="0" applyProtection="0"/>
    <xf numFmtId="0" fontId="38" fillId="17" borderId="6" applyNumberFormat="0" applyAlignment="0" applyProtection="0"/>
    <xf numFmtId="0" fontId="3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8" borderId="0" applyNumberFormat="0" applyBorder="0" applyAlignment="0" applyProtection="0"/>
    <xf numFmtId="0" fontId="39" fillId="16" borderId="8" applyNumberFormat="0" applyAlignment="0" applyProtection="0"/>
    <xf numFmtId="0" fontId="27" fillId="7" borderId="5" applyNumberFormat="0" applyAlignment="0" applyProtection="0"/>
    <xf numFmtId="0" fontId="55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0" fillId="23" borderId="9" applyNumberFormat="0" applyFont="0" applyAlignment="0" applyProtection="0"/>
  </cellStyleXfs>
  <cellXfs count="256">
    <xf numFmtId="0" fontId="0" fillId="0" borderId="0" xfId="0" applyAlignment="1">
      <alignment/>
    </xf>
    <xf numFmtId="0" fontId="56" fillId="0" borderId="10" xfId="40" applyFont="1" applyFill="1" applyBorder="1" applyAlignment="1">
      <alignment horizontal="center" vertical="center" wrapText="1"/>
      <protection/>
    </xf>
    <xf numFmtId="0" fontId="56" fillId="0" borderId="11" xfId="40" applyFont="1" applyFill="1" applyBorder="1" applyAlignment="1">
      <alignment horizontal="center" vertical="center" wrapText="1"/>
      <protection/>
    </xf>
    <xf numFmtId="0" fontId="57" fillId="0" borderId="10" xfId="42" applyFont="1" applyFill="1" applyBorder="1" applyAlignment="1">
      <alignment horizontal="center" vertical="center" wrapText="1"/>
      <protection/>
    </xf>
    <xf numFmtId="0" fontId="56" fillId="0" borderId="12" xfId="40" applyFont="1" applyFill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56" fillId="0" borderId="10" xfId="40" applyFont="1" applyFill="1" applyBorder="1" applyAlignment="1">
      <alignment vertical="center" wrapText="1"/>
      <protection/>
    </xf>
    <xf numFmtId="49" fontId="56" fillId="0" borderId="10" xfId="40" applyNumberFormat="1" applyFont="1" applyFill="1" applyBorder="1" applyAlignment="1">
      <alignment horizontal="center" vertical="center" wrapText="1"/>
      <protection/>
    </xf>
    <xf numFmtId="9" fontId="56" fillId="0" borderId="10" xfId="40" applyNumberFormat="1" applyFont="1" applyFill="1" applyBorder="1" applyAlignment="1">
      <alignment horizontal="center" vertical="center" wrapText="1"/>
      <protection/>
    </xf>
    <xf numFmtId="0" fontId="58" fillId="0" borderId="10" xfId="40" applyFont="1" applyFill="1" applyBorder="1" applyAlignment="1">
      <alignment horizontal="center" vertical="center"/>
      <protection/>
    </xf>
    <xf numFmtId="0" fontId="58" fillId="0" borderId="12" xfId="40" applyFont="1" applyFill="1" applyBorder="1" applyAlignment="1">
      <alignment horizontal="center" vertical="center"/>
      <protection/>
    </xf>
    <xf numFmtId="0" fontId="4" fillId="0" borderId="0" xfId="40">
      <alignment/>
      <protection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7" fillId="0" borderId="0" xfId="40" applyNumberFormat="1" applyFont="1" applyFill="1" applyAlignment="1">
      <alignment horizontal="center" vertical="center" wrapText="1"/>
      <protection/>
    </xf>
    <xf numFmtId="0" fontId="1" fillId="0" borderId="0" xfId="40" applyNumberFormat="1" applyFont="1" applyFill="1" applyBorder="1" applyAlignment="1" applyProtection="1">
      <alignment horizontal="right" vertical="center" wrapText="1"/>
      <protection/>
    </xf>
    <xf numFmtId="0" fontId="8" fillId="0" borderId="10" xfId="40" applyNumberFormat="1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9" fontId="59" fillId="0" borderId="10" xfId="0" applyNumberFormat="1" applyFont="1" applyFill="1" applyBorder="1" applyAlignment="1">
      <alignment horizontal="center" vertical="center"/>
    </xf>
    <xf numFmtId="0" fontId="4" fillId="0" borderId="0" xfId="40" applyFont="1">
      <alignment/>
      <protection/>
    </xf>
    <xf numFmtId="0" fontId="4" fillId="0" borderId="0" xfId="40" applyFont="1" applyAlignment="1">
      <alignment vertical="center"/>
      <protection/>
    </xf>
    <xf numFmtId="0" fontId="4" fillId="0" borderId="0" xfId="40" applyFont="1" applyAlignment="1">
      <alignment horizontal="center" vertical="center"/>
      <protection/>
    </xf>
    <xf numFmtId="0" fontId="4" fillId="0" borderId="0" xfId="40" applyAlignment="1">
      <alignment vertical="center"/>
      <protection/>
    </xf>
    <xf numFmtId="0" fontId="4" fillId="0" borderId="0" xfId="40" applyAlignment="1">
      <alignment horizontal="center" vertical="center"/>
      <protection/>
    </xf>
    <xf numFmtId="0" fontId="9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/>
    </xf>
    <xf numFmtId="0" fontId="12" fillId="0" borderId="10" xfId="43" applyNumberFormat="1" applyFont="1" applyFill="1" applyBorder="1" applyAlignment="1" applyProtection="1">
      <alignment horizontal="center" vertical="center" wrapText="1"/>
      <protection/>
    </xf>
    <xf numFmtId="0" fontId="13" fillId="0" borderId="10" xfId="42" applyFont="1" applyFill="1" applyBorder="1" applyAlignment="1">
      <alignment horizontal="left" vertical="center"/>
      <protection/>
    </xf>
    <xf numFmtId="0" fontId="60" fillId="0" borderId="10" xfId="0" applyFont="1" applyFill="1" applyBorder="1" applyAlignment="1">
      <alignment/>
    </xf>
    <xf numFmtId="0" fontId="13" fillId="0" borderId="10" xfId="42" applyFont="1" applyFill="1" applyBorder="1" applyAlignment="1">
      <alignment horizontal="left" vertical="center" indent="2"/>
      <protection/>
    </xf>
    <xf numFmtId="0" fontId="1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right" vertical="center" shrinkToFit="1"/>
    </xf>
    <xf numFmtId="4" fontId="3" fillId="0" borderId="12" xfId="0" applyNumberFormat="1" applyFont="1" applyFill="1" applyBorder="1" applyAlignment="1">
      <alignment horizontal="right" vertical="center" shrinkToFit="1"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4" fontId="3" fillId="0" borderId="15" xfId="0" applyNumberFormat="1" applyFont="1" applyFill="1" applyBorder="1" applyAlignment="1">
      <alignment horizontal="right" vertical="center" shrinkToFi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Alignment="1">
      <alignment/>
    </xf>
    <xf numFmtId="4" fontId="3" fillId="0" borderId="17" xfId="0" applyNumberFormat="1" applyFont="1" applyFill="1" applyBorder="1" applyAlignment="1">
      <alignment horizontal="center" vertical="center" shrinkToFit="1"/>
    </xf>
    <xf numFmtId="4" fontId="3" fillId="0" borderId="12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left" vertical="center" shrinkToFit="1"/>
    </xf>
    <xf numFmtId="4" fontId="3" fillId="0" borderId="10" xfId="0" applyNumberFormat="1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center" vertical="center" shrinkToFit="1"/>
    </xf>
    <xf numFmtId="4" fontId="5" fillId="0" borderId="12" xfId="0" applyNumberFormat="1" applyFont="1" applyFill="1" applyBorder="1" applyAlignment="1">
      <alignment horizontal="right" vertical="center" shrinkToFit="1"/>
    </xf>
    <xf numFmtId="4" fontId="5" fillId="0" borderId="10" xfId="0" applyNumberFormat="1" applyFont="1" applyFill="1" applyBorder="1" applyAlignment="1">
      <alignment horizontal="center" vertical="center" shrinkToFit="1"/>
    </xf>
    <xf numFmtId="4" fontId="5" fillId="0" borderId="12" xfId="0" applyNumberFormat="1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right" vertical="center" shrinkToFit="1"/>
    </xf>
    <xf numFmtId="4" fontId="5" fillId="0" borderId="21" xfId="0" applyNumberFormat="1" applyFont="1" applyFill="1" applyBorder="1" applyAlignment="1">
      <alignment horizontal="center" vertical="center" shrinkToFit="1"/>
    </xf>
    <xf numFmtId="4" fontId="3" fillId="0" borderId="22" xfId="0" applyNumberFormat="1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center" vertical="center" shrinkToFit="1"/>
    </xf>
    <xf numFmtId="4" fontId="3" fillId="0" borderId="16" xfId="0" applyNumberFormat="1" applyFont="1" applyFill="1" applyBorder="1" applyAlignment="1">
      <alignment vertical="center" shrinkToFit="1"/>
    </xf>
    <xf numFmtId="0" fontId="3" fillId="0" borderId="2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76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77" fontId="8" fillId="0" borderId="13" xfId="0" applyNumberFormat="1" applyFont="1" applyBorder="1" applyAlignment="1">
      <alignment horizontal="center" vertical="center" wrapText="1"/>
    </xf>
    <xf numFmtId="177" fontId="8" fillId="0" borderId="13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/>
    </xf>
    <xf numFmtId="176" fontId="8" fillId="0" borderId="15" xfId="0" applyNumberFormat="1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43" applyFont="1" applyFill="1" applyBorder="1" applyAlignment="1">
      <alignment/>
      <protection/>
    </xf>
    <xf numFmtId="0" fontId="12" fillId="0" borderId="24" xfId="43" applyNumberFormat="1" applyFont="1" applyFill="1" applyBorder="1" applyAlignment="1" applyProtection="1">
      <alignment horizontal="center" vertical="center"/>
      <protection/>
    </xf>
    <xf numFmtId="0" fontId="12" fillId="0" borderId="25" xfId="43" applyNumberFormat="1" applyFont="1" applyFill="1" applyBorder="1" applyAlignment="1" applyProtection="1">
      <alignment horizontal="center" vertical="center" wrapText="1"/>
      <protection/>
    </xf>
    <xf numFmtId="0" fontId="12" fillId="0" borderId="26" xfId="43" applyNumberFormat="1" applyFont="1" applyFill="1" applyBorder="1" applyAlignment="1" applyProtection="1">
      <alignment horizontal="center" vertical="center" wrapText="1"/>
      <protection/>
    </xf>
    <xf numFmtId="4" fontId="8" fillId="0" borderId="17" xfId="43" applyNumberFormat="1" applyFont="1" applyFill="1" applyBorder="1" applyAlignment="1" applyProtection="1">
      <alignment horizontal="right" vertical="center" wrapText="1"/>
      <protection/>
    </xf>
    <xf numFmtId="4" fontId="8" fillId="0" borderId="10" xfId="43" applyNumberFormat="1" applyFont="1" applyFill="1" applyBorder="1" applyAlignment="1" applyProtection="1">
      <alignment horizontal="right" vertical="center" wrapText="1"/>
      <protection/>
    </xf>
    <xf numFmtId="4" fontId="8" fillId="0" borderId="27" xfId="43" applyNumberFormat="1" applyFont="1" applyFill="1" applyBorder="1" applyAlignment="1" applyProtection="1">
      <alignment horizontal="right" vertical="center" wrapText="1"/>
      <protection/>
    </xf>
    <xf numFmtId="4" fontId="8" fillId="0" borderId="28" xfId="43" applyNumberFormat="1" applyFont="1" applyFill="1" applyBorder="1" applyAlignment="1" applyProtection="1">
      <alignment horizontal="right" vertical="center" wrapText="1"/>
      <protection/>
    </xf>
    <xf numFmtId="0" fontId="17" fillId="0" borderId="0" xfId="0" applyFont="1" applyAlignment="1">
      <alignment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178" fontId="8" fillId="0" borderId="13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left" vertical="center" wrapText="1"/>
    </xf>
    <xf numFmtId="176" fontId="0" fillId="0" borderId="10" xfId="0" applyNumberFormat="1" applyBorder="1" applyAlignment="1">
      <alignment/>
    </xf>
    <xf numFmtId="49" fontId="8" fillId="0" borderId="10" xfId="43" applyNumberFormat="1" applyFont="1" applyFill="1" applyBorder="1" applyAlignment="1" applyProtection="1">
      <alignment horizontal="center" vertical="center"/>
      <protection/>
    </xf>
    <xf numFmtId="179" fontId="8" fillId="0" borderId="10" xfId="43" applyNumberFormat="1" applyFont="1" applyFill="1" applyBorder="1" applyAlignment="1" applyProtection="1">
      <alignment vertical="center"/>
      <protection/>
    </xf>
    <xf numFmtId="176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43" applyFont="1" applyFill="1" applyBorder="1" applyAlignment="1">
      <alignment vertical="center"/>
      <protection/>
    </xf>
    <xf numFmtId="180" fontId="0" fillId="0" borderId="12" xfId="0" applyNumberFormat="1" applyBorder="1" applyAlignment="1">
      <alignment/>
    </xf>
    <xf numFmtId="176" fontId="0" fillId="0" borderId="12" xfId="0" applyNumberFormat="1" applyBorder="1" applyAlignment="1">
      <alignment/>
    </xf>
    <xf numFmtId="0" fontId="0" fillId="24" borderId="0" xfId="0" applyFill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180" fontId="8" fillId="0" borderId="10" xfId="0" applyNumberFormat="1" applyFont="1" applyBorder="1" applyAlignment="1">
      <alignment horizontal="left" vertical="center" wrapText="1"/>
    </xf>
    <xf numFmtId="181" fontId="8" fillId="0" borderId="10" xfId="0" applyNumberFormat="1" applyFont="1" applyFill="1" applyBorder="1" applyAlignment="1">
      <alignment horizontal="right" vertical="center"/>
    </xf>
    <xf numFmtId="181" fontId="8" fillId="0" borderId="12" xfId="0" applyNumberFormat="1" applyFont="1" applyFill="1" applyBorder="1" applyAlignment="1">
      <alignment horizontal="right" vertical="center"/>
    </xf>
    <xf numFmtId="178" fontId="8" fillId="0" borderId="13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181" fontId="8" fillId="0" borderId="12" xfId="0" applyNumberFormat="1" applyFont="1" applyBorder="1" applyAlignment="1">
      <alignment horizontal="right" vertical="center" wrapText="1"/>
    </xf>
    <xf numFmtId="178" fontId="8" fillId="0" borderId="13" xfId="0" applyNumberFormat="1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4" fontId="3" fillId="0" borderId="20" xfId="0" applyNumberFormat="1" applyFont="1" applyFill="1" applyBorder="1" applyAlignment="1">
      <alignment horizontal="right" vertical="center" shrinkToFit="1"/>
    </xf>
    <xf numFmtId="0" fontId="5" fillId="0" borderId="20" xfId="0" applyFont="1" applyFill="1" applyBorder="1" applyAlignment="1">
      <alignment horizontal="center" vertical="center"/>
    </xf>
    <xf numFmtId="4" fontId="3" fillId="0" borderId="29" xfId="0" applyNumberFormat="1" applyFont="1" applyFill="1" applyBorder="1" applyAlignment="1">
      <alignment horizontal="right" vertical="center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6" fillId="0" borderId="10" xfId="40" applyFont="1" applyFill="1" applyBorder="1" applyAlignment="1">
      <alignment horizontal="center" vertical="center" wrapText="1"/>
      <protection/>
    </xf>
    <xf numFmtId="181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1" fillId="0" borderId="0" xfId="0" applyFont="1" applyAlignment="1">
      <alignment horizontal="right" vertical="center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2" fillId="0" borderId="10" xfId="43" applyNumberFormat="1" applyFont="1" applyFill="1" applyBorder="1" applyAlignment="1" applyProtection="1">
      <alignment horizontal="center" vertical="center"/>
      <protection/>
    </xf>
    <xf numFmtId="0" fontId="12" fillId="0" borderId="37" xfId="43" applyNumberFormat="1" applyFont="1" applyFill="1" applyBorder="1" applyAlignment="1" applyProtection="1">
      <alignment horizontal="center" vertical="center"/>
      <protection/>
    </xf>
    <xf numFmtId="0" fontId="12" fillId="0" borderId="39" xfId="43" applyNumberFormat="1" applyFont="1" applyFill="1" applyBorder="1" applyAlignment="1" applyProtection="1">
      <alignment horizontal="center" vertical="center"/>
      <protection/>
    </xf>
    <xf numFmtId="0" fontId="12" fillId="0" borderId="40" xfId="43" applyNumberFormat="1" applyFont="1" applyFill="1" applyBorder="1" applyAlignment="1" applyProtection="1">
      <alignment horizontal="center" vertical="center"/>
      <protection/>
    </xf>
    <xf numFmtId="0" fontId="12" fillId="0" borderId="41" xfId="43" applyNumberFormat="1" applyFont="1" applyFill="1" applyBorder="1" applyAlignment="1" applyProtection="1">
      <alignment horizontal="center" vertical="center"/>
      <protection/>
    </xf>
    <xf numFmtId="0" fontId="12" fillId="0" borderId="37" xfId="43" applyNumberFormat="1" applyFont="1" applyFill="1" applyBorder="1" applyAlignment="1" applyProtection="1">
      <alignment horizontal="center" vertical="center" wrapText="1"/>
      <protection/>
    </xf>
    <xf numFmtId="0" fontId="12" fillId="0" borderId="20" xfId="43" applyNumberFormat="1" applyFont="1" applyFill="1" applyBorder="1" applyAlignment="1" applyProtection="1">
      <alignment horizontal="center" vertical="center" wrapText="1"/>
      <protection/>
    </xf>
    <xf numFmtId="0" fontId="12" fillId="0" borderId="20" xfId="43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horizontal="left"/>
    </xf>
    <xf numFmtId="0" fontId="18" fillId="0" borderId="0" xfId="0" applyFont="1" applyFill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31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3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5" fillId="0" borderId="30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12" fillId="0" borderId="10" xfId="43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0" xfId="40" applyNumberFormat="1" applyFont="1" applyFill="1" applyAlignment="1">
      <alignment horizontal="center" vertical="center" wrapText="1"/>
      <protection/>
    </xf>
    <xf numFmtId="0" fontId="8" fillId="0" borderId="10" xfId="40" applyNumberFormat="1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>
      <alignment horizontal="center" vertical="center"/>
    </xf>
    <xf numFmtId="0" fontId="61" fillId="0" borderId="0" xfId="40" applyFont="1" applyFill="1" applyAlignment="1">
      <alignment horizontal="center" vertical="center"/>
      <protection/>
    </xf>
    <xf numFmtId="0" fontId="3" fillId="0" borderId="0" xfId="40" applyFont="1" applyFill="1" applyBorder="1" applyAlignment="1">
      <alignment horizontal="center" vertical="center"/>
      <protection/>
    </xf>
    <xf numFmtId="0" fontId="56" fillId="0" borderId="30" xfId="40" applyFont="1" applyFill="1" applyBorder="1" applyAlignment="1">
      <alignment horizontal="center" vertical="center"/>
      <protection/>
    </xf>
    <xf numFmtId="0" fontId="62" fillId="0" borderId="31" xfId="40" applyFont="1" applyFill="1" applyBorder="1" applyAlignment="1">
      <alignment horizontal="center" vertical="center"/>
      <protection/>
    </xf>
    <xf numFmtId="0" fontId="3" fillId="0" borderId="31" xfId="40" applyFont="1" applyFill="1" applyBorder="1" applyAlignment="1">
      <alignment horizontal="center" vertical="center"/>
      <protection/>
    </xf>
    <xf numFmtId="0" fontId="3" fillId="0" borderId="38" xfId="40" applyFont="1" applyFill="1" applyBorder="1" applyAlignment="1">
      <alignment horizontal="center" vertical="center"/>
      <protection/>
    </xf>
    <xf numFmtId="0" fontId="56" fillId="0" borderId="43" xfId="40" applyFont="1" applyFill="1" applyBorder="1" applyAlignment="1">
      <alignment horizontal="center" vertical="center"/>
      <protection/>
    </xf>
    <xf numFmtId="0" fontId="56" fillId="0" borderId="28" xfId="40" applyFont="1" applyFill="1" applyBorder="1" applyAlignment="1">
      <alignment horizontal="center" vertical="center"/>
      <protection/>
    </xf>
    <xf numFmtId="0" fontId="56" fillId="0" borderId="27" xfId="40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3" fillId="0" borderId="12" xfId="40" applyFont="1" applyFill="1" applyBorder="1" applyAlignment="1">
      <alignment horizontal="center" vertical="center"/>
      <protection/>
    </xf>
    <xf numFmtId="0" fontId="62" fillId="0" borderId="17" xfId="40" applyFont="1" applyFill="1" applyBorder="1" applyAlignment="1">
      <alignment vertical="center" wrapText="1"/>
      <protection/>
    </xf>
    <xf numFmtId="0" fontId="62" fillId="0" borderId="28" xfId="40" applyFont="1" applyFill="1" applyBorder="1" applyAlignment="1">
      <alignment vertical="center" wrapText="1"/>
      <protection/>
    </xf>
    <xf numFmtId="0" fontId="62" fillId="0" borderId="44" xfId="40" applyFont="1" applyFill="1" applyBorder="1" applyAlignment="1">
      <alignment vertical="center" wrapText="1"/>
      <protection/>
    </xf>
    <xf numFmtId="0" fontId="56" fillId="0" borderId="17" xfId="40" applyFont="1" applyFill="1" applyBorder="1" applyAlignment="1">
      <alignment horizontal="center" vertical="center" wrapText="1"/>
      <protection/>
    </xf>
    <xf numFmtId="0" fontId="56" fillId="0" borderId="28" xfId="40" applyFont="1" applyFill="1" applyBorder="1" applyAlignment="1">
      <alignment horizontal="center" vertical="center" wrapText="1"/>
      <protection/>
    </xf>
    <xf numFmtId="0" fontId="56" fillId="0" borderId="44" xfId="40" applyFont="1" applyFill="1" applyBorder="1" applyAlignment="1">
      <alignment horizontal="center" vertical="center" wrapText="1"/>
      <protection/>
    </xf>
    <xf numFmtId="0" fontId="56" fillId="0" borderId="10" xfId="40" applyFont="1" applyFill="1" applyBorder="1" applyAlignment="1">
      <alignment horizontal="center" vertical="center" wrapText="1"/>
      <protection/>
    </xf>
    <xf numFmtId="0" fontId="62" fillId="0" borderId="10" xfId="40" applyFont="1" applyFill="1" applyBorder="1" applyAlignment="1">
      <alignment horizontal="center" vertical="center" wrapText="1"/>
      <protection/>
    </xf>
    <xf numFmtId="0" fontId="62" fillId="0" borderId="12" xfId="40" applyFont="1" applyFill="1" applyBorder="1" applyAlignment="1">
      <alignment horizontal="center" vertical="center" wrapText="1"/>
      <protection/>
    </xf>
    <xf numFmtId="0" fontId="62" fillId="0" borderId="17" xfId="40" applyFont="1" applyFill="1" applyBorder="1" applyAlignment="1">
      <alignment horizontal="center" vertical="center" wrapText="1"/>
      <protection/>
    </xf>
    <xf numFmtId="0" fontId="62" fillId="0" borderId="28" xfId="40" applyFont="1" applyFill="1" applyBorder="1" applyAlignment="1">
      <alignment horizontal="center" vertical="center" wrapText="1"/>
      <protection/>
    </xf>
    <xf numFmtId="0" fontId="62" fillId="0" borderId="44" xfId="40" applyFont="1" applyFill="1" applyBorder="1" applyAlignment="1">
      <alignment horizontal="center" vertical="center" wrapText="1"/>
      <protection/>
    </xf>
    <xf numFmtId="0" fontId="62" fillId="0" borderId="19" xfId="40" applyFont="1" applyFill="1" applyBorder="1" applyAlignment="1">
      <alignment horizontal="center" vertical="center" wrapText="1"/>
      <protection/>
    </xf>
    <xf numFmtId="0" fontId="62" fillId="0" borderId="23" xfId="40" applyFont="1" applyFill="1" applyBorder="1" applyAlignment="1">
      <alignment horizontal="center" vertical="center" wrapText="1"/>
      <protection/>
    </xf>
    <xf numFmtId="0" fontId="62" fillId="0" borderId="11" xfId="40" applyFont="1" applyFill="1" applyBorder="1" applyAlignment="1">
      <alignment horizontal="center" vertical="center" wrapText="1"/>
      <protection/>
    </xf>
    <xf numFmtId="0" fontId="57" fillId="0" borderId="13" xfId="42" applyFont="1" applyFill="1" applyBorder="1" applyAlignment="1">
      <alignment horizontal="center" vertical="center" textRotation="255" wrapText="1"/>
      <protection/>
    </xf>
    <xf numFmtId="0" fontId="3" fillId="0" borderId="10" xfId="41" applyFont="1" applyBorder="1" applyAlignment="1">
      <alignment horizontal="center" vertical="center" wrapText="1" readingOrder="1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56" fillId="0" borderId="27" xfId="40" applyFont="1" applyFill="1" applyBorder="1" applyAlignment="1">
      <alignment horizontal="center" vertical="center" wrapText="1"/>
      <protection/>
    </xf>
    <xf numFmtId="0" fontId="3" fillId="0" borderId="20" xfId="41" applyFont="1" applyBorder="1" applyAlignment="1">
      <alignment horizontal="center" vertical="center" wrapText="1"/>
      <protection/>
    </xf>
    <xf numFmtId="0" fontId="3" fillId="0" borderId="37" xfId="41" applyFont="1" applyBorder="1" applyAlignment="1">
      <alignment horizontal="center" vertical="center" wrapText="1"/>
      <protection/>
    </xf>
    <xf numFmtId="0" fontId="56" fillId="0" borderId="10" xfId="40" applyFont="1" applyBorder="1" applyAlignment="1">
      <alignment horizontal="center" vertical="center" wrapText="1"/>
      <protection/>
    </xf>
    <xf numFmtId="0" fontId="56" fillId="0" borderId="12" xfId="40" applyFont="1" applyBorder="1" applyAlignment="1">
      <alignment horizontal="center" vertical="center" wrapText="1"/>
      <protection/>
    </xf>
    <xf numFmtId="0" fontId="3" fillId="0" borderId="25" xfId="41" applyFont="1" applyBorder="1" applyAlignment="1">
      <alignment horizontal="center" vertical="center" wrapText="1"/>
      <protection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1">
    <dxf>
      <fill>
        <patternFill patternType="solid">
          <fgColor indexed="65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 topLeftCell="A1">
      <selection activeCell="D9" sqref="D9:E9"/>
    </sheetView>
  </sheetViews>
  <sheetFormatPr defaultColWidth="9.33203125" defaultRowHeight="11.25"/>
  <cols>
    <col min="1" max="1" width="18" style="0" customWidth="1"/>
    <col min="2" max="2" width="21.83203125" style="0" customWidth="1"/>
    <col min="3" max="12" width="14.16015625" style="0" customWidth="1"/>
  </cols>
  <sheetData>
    <row r="1" ht="13.5">
      <c r="A1" s="47" t="s">
        <v>239</v>
      </c>
    </row>
    <row r="2" spans="1:12" ht="41.25" customHeight="1">
      <c r="A2" s="159" t="s">
        <v>240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4" ht="11.25">
      <c r="L4" s="51" t="s">
        <v>2</v>
      </c>
    </row>
    <row r="5" spans="1:12" ht="17.25" customHeight="1">
      <c r="A5" s="161" t="s">
        <v>241</v>
      </c>
      <c r="B5" s="162" t="s">
        <v>196</v>
      </c>
      <c r="C5" s="204" t="s">
        <v>230</v>
      </c>
      <c r="D5" s="205" t="s">
        <v>234</v>
      </c>
      <c r="E5" s="204" t="s">
        <v>242</v>
      </c>
      <c r="F5" s="205" t="s">
        <v>243</v>
      </c>
      <c r="G5" s="204" t="s">
        <v>244</v>
      </c>
      <c r="H5" s="204" t="s">
        <v>245</v>
      </c>
      <c r="I5" s="204"/>
      <c r="J5" s="204" t="s">
        <v>246</v>
      </c>
      <c r="K5" s="208" t="s">
        <v>247</v>
      </c>
      <c r="L5" s="208" t="s">
        <v>232</v>
      </c>
    </row>
    <row r="6" spans="1:12" ht="12" customHeight="1">
      <c r="A6" s="164" t="s">
        <v>248</v>
      </c>
      <c r="B6" s="210" t="s">
        <v>249</v>
      </c>
      <c r="C6" s="165" t="s">
        <v>230</v>
      </c>
      <c r="D6" s="206"/>
      <c r="E6" s="165" t="s">
        <v>250</v>
      </c>
      <c r="F6" s="206"/>
      <c r="G6" s="165" t="s">
        <v>251</v>
      </c>
      <c r="H6" s="165" t="s">
        <v>252</v>
      </c>
      <c r="I6" s="165" t="s">
        <v>253</v>
      </c>
      <c r="J6" s="165" t="s">
        <v>254</v>
      </c>
      <c r="K6" s="209" t="s">
        <v>247</v>
      </c>
      <c r="L6" s="209" t="s">
        <v>247</v>
      </c>
    </row>
    <row r="7" spans="1:12" ht="12" customHeight="1">
      <c r="A7" s="164" t="s">
        <v>248</v>
      </c>
      <c r="B7" s="210" t="s">
        <v>249</v>
      </c>
      <c r="C7" s="165" t="s">
        <v>230</v>
      </c>
      <c r="D7" s="206"/>
      <c r="E7" s="165" t="s">
        <v>250</v>
      </c>
      <c r="F7" s="206"/>
      <c r="G7" s="165" t="s">
        <v>251</v>
      </c>
      <c r="H7" s="165"/>
      <c r="I7" s="165"/>
      <c r="J7" s="165" t="s">
        <v>254</v>
      </c>
      <c r="K7" s="209" t="s">
        <v>247</v>
      </c>
      <c r="L7" s="209" t="s">
        <v>247</v>
      </c>
    </row>
    <row r="8" spans="1:12" ht="6.75" customHeight="1">
      <c r="A8" s="164" t="s">
        <v>248</v>
      </c>
      <c r="B8" s="210" t="s">
        <v>249</v>
      </c>
      <c r="C8" s="165" t="s">
        <v>230</v>
      </c>
      <c r="D8" s="207"/>
      <c r="E8" s="165" t="s">
        <v>250</v>
      </c>
      <c r="F8" s="207"/>
      <c r="G8" s="165" t="s">
        <v>251</v>
      </c>
      <c r="H8" s="165"/>
      <c r="I8" s="165"/>
      <c r="J8" s="165" t="s">
        <v>254</v>
      </c>
      <c r="K8" s="209" t="s">
        <v>247</v>
      </c>
      <c r="L8" s="209" t="s">
        <v>247</v>
      </c>
    </row>
    <row r="9" spans="1:12" ht="14.25" customHeight="1">
      <c r="A9" s="33"/>
      <c r="B9" s="34" t="s">
        <v>51</v>
      </c>
      <c r="C9" s="48">
        <v>3219.77</v>
      </c>
      <c r="D9" s="49">
        <v>10.95</v>
      </c>
      <c r="E9" s="48">
        <f>C9-D9</f>
        <v>3208.82</v>
      </c>
      <c r="F9" s="48"/>
      <c r="G9" s="48"/>
      <c r="H9" s="48"/>
      <c r="I9" s="48"/>
      <c r="J9" s="48"/>
      <c r="K9" s="52"/>
      <c r="L9" s="53"/>
    </row>
    <row r="10" spans="1:12" ht="14.25" customHeight="1">
      <c r="A10" s="37">
        <v>201</v>
      </c>
      <c r="B10" s="38" t="s">
        <v>54</v>
      </c>
      <c r="C10" s="49">
        <v>10.7</v>
      </c>
      <c r="D10" s="49"/>
      <c r="E10" s="48">
        <f>C10-D10</f>
        <v>10.7</v>
      </c>
      <c r="F10" s="49"/>
      <c r="G10" s="49"/>
      <c r="H10" s="49"/>
      <c r="I10" s="49"/>
      <c r="J10" s="49"/>
      <c r="K10" s="54"/>
      <c r="L10" s="55"/>
    </row>
    <row r="11" spans="1:12" ht="14.25" customHeight="1">
      <c r="A11" s="37">
        <v>20136</v>
      </c>
      <c r="B11" s="38" t="s">
        <v>55</v>
      </c>
      <c r="C11" s="49">
        <v>10.7</v>
      </c>
      <c r="D11" s="49"/>
      <c r="E11" s="48">
        <f aca="true" t="shared" si="0" ref="E11:E26">C11-D11</f>
        <v>10.7</v>
      </c>
      <c r="F11" s="49"/>
      <c r="G11" s="49"/>
      <c r="H11" s="49"/>
      <c r="I11" s="49"/>
      <c r="J11" s="49"/>
      <c r="K11" s="54"/>
      <c r="L11" s="55"/>
    </row>
    <row r="12" spans="1:12" ht="14.25" customHeight="1">
      <c r="A12" s="37">
        <v>2013699</v>
      </c>
      <c r="B12" s="38" t="s">
        <v>56</v>
      </c>
      <c r="C12" s="49">
        <v>10.7</v>
      </c>
      <c r="D12" s="49"/>
      <c r="E12" s="48">
        <f t="shared" si="0"/>
        <v>10.7</v>
      </c>
      <c r="F12" s="49"/>
      <c r="G12" s="49"/>
      <c r="H12" s="49"/>
      <c r="I12" s="49"/>
      <c r="J12" s="49"/>
      <c r="K12" s="54"/>
      <c r="L12" s="55"/>
    </row>
    <row r="13" spans="1:12" ht="14.25" customHeight="1">
      <c r="A13" s="37">
        <v>205</v>
      </c>
      <c r="B13" s="39" t="s">
        <v>57</v>
      </c>
      <c r="C13" s="49">
        <v>2731.96</v>
      </c>
      <c r="D13" s="49">
        <v>10.95</v>
      </c>
      <c r="E13" s="48">
        <f t="shared" si="0"/>
        <v>2721.01</v>
      </c>
      <c r="F13" s="49"/>
      <c r="G13" s="49"/>
      <c r="H13" s="49"/>
      <c r="I13" s="49"/>
      <c r="J13" s="49"/>
      <c r="K13" s="54"/>
      <c r="L13" s="55"/>
    </row>
    <row r="14" spans="1:12" ht="14.25" customHeight="1">
      <c r="A14" s="37">
        <v>20503</v>
      </c>
      <c r="B14" s="39" t="s">
        <v>58</v>
      </c>
      <c r="C14" s="49">
        <v>2731.96</v>
      </c>
      <c r="D14" s="49">
        <v>10.95</v>
      </c>
      <c r="E14" s="48">
        <f t="shared" si="0"/>
        <v>2721.01</v>
      </c>
      <c r="F14" s="49"/>
      <c r="G14" s="49"/>
      <c r="H14" s="49"/>
      <c r="I14" s="49"/>
      <c r="J14" s="49"/>
      <c r="K14" s="54"/>
      <c r="L14" s="55"/>
    </row>
    <row r="15" spans="1:12" ht="14.25" customHeight="1">
      <c r="A15" s="37">
        <v>2050302</v>
      </c>
      <c r="B15" s="39" t="s">
        <v>59</v>
      </c>
      <c r="C15" s="49">
        <v>2731.96</v>
      </c>
      <c r="D15" s="49">
        <v>10.95</v>
      </c>
      <c r="E15" s="48">
        <f t="shared" si="0"/>
        <v>2721.01</v>
      </c>
      <c r="F15" s="49"/>
      <c r="G15" s="49"/>
      <c r="H15" s="49"/>
      <c r="I15" s="49"/>
      <c r="J15" s="49"/>
      <c r="K15" s="54"/>
      <c r="L15" s="55"/>
    </row>
    <row r="16" spans="1:12" ht="14.25" customHeight="1">
      <c r="A16" s="37">
        <v>208</v>
      </c>
      <c r="B16" s="39" t="s">
        <v>60</v>
      </c>
      <c r="C16" s="49">
        <v>247.32</v>
      </c>
      <c r="D16" s="49"/>
      <c r="E16" s="48">
        <f t="shared" si="0"/>
        <v>247.32</v>
      </c>
      <c r="F16" s="49"/>
      <c r="G16" s="49"/>
      <c r="H16" s="49"/>
      <c r="I16" s="49"/>
      <c r="J16" s="49"/>
      <c r="K16" s="54"/>
      <c r="L16" s="55"/>
    </row>
    <row r="17" spans="1:12" ht="14.25" customHeight="1">
      <c r="A17" s="37">
        <v>20805</v>
      </c>
      <c r="B17" s="39" t="s">
        <v>61</v>
      </c>
      <c r="C17" s="49">
        <v>247.32</v>
      </c>
      <c r="D17" s="49"/>
      <c r="E17" s="48">
        <f t="shared" si="0"/>
        <v>247.32</v>
      </c>
      <c r="F17" s="49"/>
      <c r="G17" s="49"/>
      <c r="H17" s="49"/>
      <c r="I17" s="49"/>
      <c r="J17" s="49"/>
      <c r="K17" s="54"/>
      <c r="L17" s="55"/>
    </row>
    <row r="18" spans="1:12" ht="14.25" customHeight="1">
      <c r="A18" s="37">
        <v>2080505</v>
      </c>
      <c r="B18" s="39" t="s">
        <v>62</v>
      </c>
      <c r="C18" s="49">
        <v>164.88</v>
      </c>
      <c r="D18" s="49"/>
      <c r="E18" s="48">
        <f t="shared" si="0"/>
        <v>164.88</v>
      </c>
      <c r="F18" s="49"/>
      <c r="G18" s="49"/>
      <c r="H18" s="49"/>
      <c r="I18" s="49"/>
      <c r="J18" s="49"/>
      <c r="K18" s="54"/>
      <c r="L18" s="55"/>
    </row>
    <row r="19" spans="1:12" ht="14.25" customHeight="1">
      <c r="A19" s="37">
        <v>2080506</v>
      </c>
      <c r="B19" s="39" t="s">
        <v>63</v>
      </c>
      <c r="C19" s="49">
        <v>82.44</v>
      </c>
      <c r="D19" s="49"/>
      <c r="E19" s="48">
        <f t="shared" si="0"/>
        <v>82.44</v>
      </c>
      <c r="F19" s="49"/>
      <c r="G19" s="49"/>
      <c r="H19" s="49"/>
      <c r="I19" s="49"/>
      <c r="J19" s="49"/>
      <c r="K19" s="54"/>
      <c r="L19" s="55"/>
    </row>
    <row r="20" spans="1:12" ht="14.25" customHeight="1">
      <c r="A20" s="37">
        <v>210</v>
      </c>
      <c r="B20" s="39" t="s">
        <v>64</v>
      </c>
      <c r="C20" s="49">
        <v>106.14</v>
      </c>
      <c r="D20" s="49"/>
      <c r="E20" s="48">
        <f t="shared" si="0"/>
        <v>106.14</v>
      </c>
      <c r="F20" s="49"/>
      <c r="G20" s="49"/>
      <c r="H20" s="49"/>
      <c r="I20" s="49"/>
      <c r="J20" s="49"/>
      <c r="K20" s="54"/>
      <c r="L20" s="55"/>
    </row>
    <row r="21" spans="1:12" ht="14.25" customHeight="1">
      <c r="A21" s="37">
        <v>21011</v>
      </c>
      <c r="B21" s="39" t="s">
        <v>65</v>
      </c>
      <c r="C21" s="49">
        <v>106.14</v>
      </c>
      <c r="D21" s="49"/>
      <c r="E21" s="48">
        <f t="shared" si="0"/>
        <v>106.14</v>
      </c>
      <c r="F21" s="49"/>
      <c r="G21" s="49"/>
      <c r="H21" s="49"/>
      <c r="I21" s="49"/>
      <c r="J21" s="49"/>
      <c r="K21" s="54"/>
      <c r="L21" s="55"/>
    </row>
    <row r="22" spans="1:12" ht="14.25" customHeight="1">
      <c r="A22" s="37">
        <v>2101102</v>
      </c>
      <c r="B22" s="39" t="s">
        <v>66</v>
      </c>
      <c r="C22" s="49">
        <v>103.05</v>
      </c>
      <c r="D22" s="49"/>
      <c r="E22" s="48">
        <f t="shared" si="0"/>
        <v>103.05</v>
      </c>
      <c r="F22" s="49"/>
      <c r="G22" s="49"/>
      <c r="H22" s="49"/>
      <c r="I22" s="49"/>
      <c r="J22" s="49"/>
      <c r="K22" s="54"/>
      <c r="L22" s="55"/>
    </row>
    <row r="23" spans="1:12" ht="14.25" customHeight="1">
      <c r="A23" s="37">
        <v>2101199</v>
      </c>
      <c r="B23" s="39" t="s">
        <v>67</v>
      </c>
      <c r="C23" s="49">
        <v>3.09</v>
      </c>
      <c r="D23" s="49"/>
      <c r="E23" s="48">
        <f t="shared" si="0"/>
        <v>3.09</v>
      </c>
      <c r="F23" s="49"/>
      <c r="G23" s="49"/>
      <c r="H23" s="49"/>
      <c r="I23" s="49"/>
      <c r="J23" s="49"/>
      <c r="K23" s="54"/>
      <c r="L23" s="55"/>
    </row>
    <row r="24" spans="1:12" ht="14.25" customHeight="1">
      <c r="A24" s="37">
        <v>221</v>
      </c>
      <c r="B24" s="39" t="s">
        <v>68</v>
      </c>
      <c r="C24" s="49">
        <v>123.66</v>
      </c>
      <c r="D24" s="49"/>
      <c r="E24" s="48">
        <f t="shared" si="0"/>
        <v>123.66</v>
      </c>
      <c r="F24" s="49"/>
      <c r="G24" s="49"/>
      <c r="H24" s="49"/>
      <c r="I24" s="49"/>
      <c r="J24" s="49"/>
      <c r="K24" s="54"/>
      <c r="L24" s="55"/>
    </row>
    <row r="25" spans="1:12" ht="14.25" customHeight="1">
      <c r="A25" s="37">
        <v>22102</v>
      </c>
      <c r="B25" s="39" t="s">
        <v>69</v>
      </c>
      <c r="C25" s="49">
        <v>123.66</v>
      </c>
      <c r="D25" s="49"/>
      <c r="E25" s="48">
        <f t="shared" si="0"/>
        <v>123.66</v>
      </c>
      <c r="F25" s="49"/>
      <c r="G25" s="49"/>
      <c r="H25" s="49"/>
      <c r="I25" s="49"/>
      <c r="J25" s="49"/>
      <c r="K25" s="54"/>
      <c r="L25" s="55"/>
    </row>
    <row r="26" spans="1:12" ht="14.25" customHeight="1">
      <c r="A26" s="37">
        <v>2210201</v>
      </c>
      <c r="B26" s="39" t="s">
        <v>70</v>
      </c>
      <c r="C26" s="49">
        <v>123.66</v>
      </c>
      <c r="D26" s="49"/>
      <c r="E26" s="48">
        <f t="shared" si="0"/>
        <v>123.66</v>
      </c>
      <c r="F26" s="49"/>
      <c r="G26" s="49"/>
      <c r="H26" s="49"/>
      <c r="I26" s="49"/>
      <c r="J26" s="49"/>
      <c r="K26" s="54"/>
      <c r="L26" s="55"/>
    </row>
    <row r="27" spans="1:12" ht="14.25" customHeight="1">
      <c r="A27" s="37"/>
      <c r="B27" s="39"/>
      <c r="C27" s="49"/>
      <c r="D27" s="49"/>
      <c r="E27" s="48"/>
      <c r="F27" s="49"/>
      <c r="G27" s="49"/>
      <c r="H27" s="49"/>
      <c r="I27" s="49"/>
      <c r="J27" s="49"/>
      <c r="K27" s="54"/>
      <c r="L27" s="55"/>
    </row>
    <row r="28" spans="1:12" ht="14.25" customHeight="1">
      <c r="A28" s="37"/>
      <c r="B28" s="39"/>
      <c r="C28" s="49"/>
      <c r="D28" s="49"/>
      <c r="E28" s="48"/>
      <c r="F28" s="49"/>
      <c r="G28" s="49"/>
      <c r="H28" s="49"/>
      <c r="I28" s="49"/>
      <c r="J28" s="49"/>
      <c r="K28" s="54"/>
      <c r="L28" s="55"/>
    </row>
    <row r="29" spans="1:12" ht="14.25" customHeight="1">
      <c r="A29" s="37"/>
      <c r="B29" s="39"/>
      <c r="C29" s="49"/>
      <c r="D29" s="49"/>
      <c r="E29" s="48"/>
      <c r="F29" s="49"/>
      <c r="G29" s="49"/>
      <c r="H29" s="49"/>
      <c r="I29" s="49"/>
      <c r="J29" s="49"/>
      <c r="K29" s="54"/>
      <c r="L29" s="55"/>
    </row>
    <row r="30" spans="1:12" ht="14.25" customHeight="1">
      <c r="A30" s="37"/>
      <c r="B30" s="39"/>
      <c r="C30" s="49"/>
      <c r="D30" s="49"/>
      <c r="E30" s="48"/>
      <c r="F30" s="49"/>
      <c r="G30" s="49"/>
      <c r="H30" s="49"/>
      <c r="I30" s="49"/>
      <c r="J30" s="49"/>
      <c r="K30" s="54"/>
      <c r="L30" s="55"/>
    </row>
    <row r="31" spans="1:12" ht="14.25" customHeight="1">
      <c r="A31" s="37"/>
      <c r="B31" s="39"/>
      <c r="C31" s="49"/>
      <c r="D31" s="49"/>
      <c r="E31" s="48"/>
      <c r="F31" s="49"/>
      <c r="G31" s="49"/>
      <c r="H31" s="49"/>
      <c r="I31" s="49"/>
      <c r="J31" s="49"/>
      <c r="K31" s="54"/>
      <c r="L31" s="55"/>
    </row>
    <row r="32" spans="1:12" ht="14.25" customHeight="1">
      <c r="A32" s="41"/>
      <c r="B32" s="44"/>
      <c r="C32" s="50"/>
      <c r="D32" s="50"/>
      <c r="E32" s="48"/>
      <c r="F32" s="50"/>
      <c r="G32" s="50"/>
      <c r="H32" s="50"/>
      <c r="I32" s="50"/>
      <c r="J32" s="50"/>
      <c r="K32" s="56"/>
      <c r="L32" s="57"/>
    </row>
  </sheetData>
  <sheetProtection/>
  <mergeCells count="15">
    <mergeCell ref="I6:I8"/>
    <mergeCell ref="J5:J8"/>
    <mergeCell ref="K5:K8"/>
    <mergeCell ref="L5:L8"/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</mergeCells>
  <printOptions/>
  <pageMargins left="0.71" right="0.71" top="0.75" bottom="0.75" header="0.31" footer="0.31"/>
  <pageSetup fitToHeight="1" fitToWidth="1" horizontalDpi="600" verticalDpi="600" orientation="landscape" paperSize="9" scale="98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D12" sqref="D12"/>
    </sheetView>
  </sheetViews>
  <sheetFormatPr defaultColWidth="9.33203125" defaultRowHeight="11.25"/>
  <cols>
    <col min="1" max="1" width="18.5" style="0" customWidth="1"/>
    <col min="2" max="2" width="22.66015625" style="0" customWidth="1"/>
    <col min="3" max="3" width="15.16015625" style="0" customWidth="1"/>
    <col min="4" max="8" width="16" style="0" customWidth="1"/>
  </cols>
  <sheetData>
    <row r="1" ht="14.25">
      <c r="A1" s="30" t="s">
        <v>255</v>
      </c>
    </row>
    <row r="2" spans="1:9" ht="32.25" customHeight="1">
      <c r="A2" s="159" t="s">
        <v>256</v>
      </c>
      <c r="B2" s="159"/>
      <c r="C2" s="159"/>
      <c r="D2" s="159"/>
      <c r="E2" s="159"/>
      <c r="F2" s="159"/>
      <c r="G2" s="159"/>
      <c r="H2" s="159"/>
      <c r="I2" s="46"/>
    </row>
    <row r="4" spans="7:8" ht="10.5">
      <c r="G4" s="160" t="s">
        <v>2</v>
      </c>
      <c r="H4" s="211"/>
    </row>
    <row r="5" spans="1:8" ht="18" customHeight="1">
      <c r="A5" s="212" t="s">
        <v>196</v>
      </c>
      <c r="B5" s="213" t="s">
        <v>196</v>
      </c>
      <c r="C5" s="204" t="s">
        <v>231</v>
      </c>
      <c r="D5" s="204" t="s">
        <v>52</v>
      </c>
      <c r="E5" s="204" t="s">
        <v>53</v>
      </c>
      <c r="F5" s="204" t="s">
        <v>257</v>
      </c>
      <c r="G5" s="204" t="s">
        <v>258</v>
      </c>
      <c r="H5" s="208" t="s">
        <v>259</v>
      </c>
    </row>
    <row r="6" spans="1:8" ht="10.5">
      <c r="A6" s="164" t="s">
        <v>248</v>
      </c>
      <c r="B6" s="210" t="s">
        <v>249</v>
      </c>
      <c r="C6" s="165" t="s">
        <v>231</v>
      </c>
      <c r="D6" s="165" t="s">
        <v>52</v>
      </c>
      <c r="E6" s="165" t="s">
        <v>53</v>
      </c>
      <c r="F6" s="165" t="s">
        <v>257</v>
      </c>
      <c r="G6" s="165" t="s">
        <v>260</v>
      </c>
      <c r="H6" s="209" t="s">
        <v>261</v>
      </c>
    </row>
    <row r="7" spans="1:8" ht="10.5">
      <c r="A7" s="164" t="s">
        <v>248</v>
      </c>
      <c r="B7" s="210" t="s">
        <v>249</v>
      </c>
      <c r="C7" s="165" t="s">
        <v>231</v>
      </c>
      <c r="D7" s="165" t="s">
        <v>52</v>
      </c>
      <c r="E7" s="165" t="s">
        <v>53</v>
      </c>
      <c r="F7" s="165" t="s">
        <v>257</v>
      </c>
      <c r="G7" s="165" t="s">
        <v>260</v>
      </c>
      <c r="H7" s="209" t="s">
        <v>261</v>
      </c>
    </row>
    <row r="8" spans="1:8" ht="1.5" customHeight="1">
      <c r="A8" s="164" t="s">
        <v>248</v>
      </c>
      <c r="B8" s="210" t="s">
        <v>249</v>
      </c>
      <c r="C8" s="165" t="s">
        <v>231</v>
      </c>
      <c r="D8" s="165" t="s">
        <v>52</v>
      </c>
      <c r="E8" s="165" t="s">
        <v>53</v>
      </c>
      <c r="F8" s="165" t="s">
        <v>257</v>
      </c>
      <c r="G8" s="165" t="s">
        <v>260</v>
      </c>
      <c r="H8" s="209" t="s">
        <v>261</v>
      </c>
    </row>
    <row r="9" spans="1:8" ht="18" customHeight="1">
      <c r="A9" s="33"/>
      <c r="B9" s="34" t="s">
        <v>51</v>
      </c>
      <c r="C9" s="35">
        <f>C10+C13+C16+C20+C24-0.01</f>
        <v>3219.7699999999995</v>
      </c>
      <c r="D9" s="35">
        <f>D10+D13+D16+D20+D24</f>
        <v>2178.65</v>
      </c>
      <c r="E9" s="35">
        <f>E10+E13+E16+E20+E24</f>
        <v>1041.12</v>
      </c>
      <c r="F9" s="35"/>
      <c r="G9" s="35"/>
      <c r="H9" s="36"/>
    </row>
    <row r="10" spans="1:8" ht="18" customHeight="1">
      <c r="A10" s="37">
        <v>201</v>
      </c>
      <c r="B10" s="38" t="s">
        <v>54</v>
      </c>
      <c r="C10" s="122">
        <v>10.7</v>
      </c>
      <c r="D10" s="138">
        <v>10.7</v>
      </c>
      <c r="E10" s="139"/>
      <c r="F10" s="39"/>
      <c r="G10" s="39"/>
      <c r="H10" s="40"/>
    </row>
    <row r="11" spans="1:8" ht="18" customHeight="1">
      <c r="A11" s="37">
        <v>20136</v>
      </c>
      <c r="B11" s="38" t="s">
        <v>55</v>
      </c>
      <c r="C11" s="122">
        <v>10.7</v>
      </c>
      <c r="D11" s="138">
        <v>10.7</v>
      </c>
      <c r="E11" s="139"/>
      <c r="F11" s="39"/>
      <c r="G11" s="39"/>
      <c r="H11" s="40"/>
    </row>
    <row r="12" spans="1:8" ht="18" customHeight="1">
      <c r="A12" s="37">
        <v>2013699</v>
      </c>
      <c r="B12" s="38" t="s">
        <v>56</v>
      </c>
      <c r="C12" s="122">
        <v>10.7</v>
      </c>
      <c r="D12" s="138">
        <v>10.7</v>
      </c>
      <c r="E12" s="139"/>
      <c r="F12" s="39"/>
      <c r="G12" s="39"/>
      <c r="H12" s="40"/>
    </row>
    <row r="13" spans="1:8" ht="18" customHeight="1">
      <c r="A13" s="37">
        <v>205</v>
      </c>
      <c r="B13" s="39" t="s">
        <v>57</v>
      </c>
      <c r="C13" s="142">
        <v>2731.96</v>
      </c>
      <c r="D13" s="138">
        <v>1690.835</v>
      </c>
      <c r="E13" s="139">
        <f>E14</f>
        <v>1041.12</v>
      </c>
      <c r="F13" s="39"/>
      <c r="G13" s="39"/>
      <c r="H13" s="40"/>
    </row>
    <row r="14" spans="1:8" ht="18" customHeight="1">
      <c r="A14" s="37">
        <v>20503</v>
      </c>
      <c r="B14" s="39" t="s">
        <v>58</v>
      </c>
      <c r="C14" s="142">
        <v>2731.96</v>
      </c>
      <c r="D14" s="138">
        <v>1690.835</v>
      </c>
      <c r="E14" s="139">
        <f>E15</f>
        <v>1041.12</v>
      </c>
      <c r="F14" s="39"/>
      <c r="G14" s="39"/>
      <c r="H14" s="40"/>
    </row>
    <row r="15" spans="1:8" ht="18" customHeight="1">
      <c r="A15" s="37">
        <v>2050302</v>
      </c>
      <c r="B15" s="39" t="s">
        <v>59</v>
      </c>
      <c r="C15" s="142">
        <v>2731.96</v>
      </c>
      <c r="D15" s="138">
        <v>1690.835</v>
      </c>
      <c r="E15" s="139">
        <f>907.17+133.95</f>
        <v>1041.12</v>
      </c>
      <c r="F15" s="39"/>
      <c r="G15" s="39"/>
      <c r="H15" s="40"/>
    </row>
    <row r="16" spans="1:8" ht="18" customHeight="1">
      <c r="A16" s="37">
        <v>208</v>
      </c>
      <c r="B16" s="39" t="s">
        <v>60</v>
      </c>
      <c r="C16" s="122">
        <v>247.32</v>
      </c>
      <c r="D16" s="138">
        <v>247.32</v>
      </c>
      <c r="E16" s="143"/>
      <c r="F16" s="39"/>
      <c r="G16" s="39"/>
      <c r="H16" s="40"/>
    </row>
    <row r="17" spans="1:8" ht="18" customHeight="1">
      <c r="A17" s="37">
        <v>20805</v>
      </c>
      <c r="B17" s="39" t="s">
        <v>61</v>
      </c>
      <c r="C17" s="122">
        <v>247.32</v>
      </c>
      <c r="D17" s="138">
        <v>247.32</v>
      </c>
      <c r="E17" s="143"/>
      <c r="F17" s="39"/>
      <c r="G17" s="39"/>
      <c r="H17" s="40"/>
    </row>
    <row r="18" spans="1:8" ht="18" customHeight="1">
      <c r="A18" s="37">
        <v>2080505</v>
      </c>
      <c r="B18" s="39" t="s">
        <v>62</v>
      </c>
      <c r="C18" s="122">
        <v>164.88</v>
      </c>
      <c r="D18" s="138">
        <v>164.88</v>
      </c>
      <c r="E18" s="143"/>
      <c r="F18" s="39"/>
      <c r="G18" s="39"/>
      <c r="H18" s="40"/>
    </row>
    <row r="19" spans="1:8" ht="18" customHeight="1">
      <c r="A19" s="37">
        <v>2080506</v>
      </c>
      <c r="B19" s="39" t="s">
        <v>63</v>
      </c>
      <c r="C19" s="122">
        <v>82.44</v>
      </c>
      <c r="D19" s="138">
        <v>82.44</v>
      </c>
      <c r="E19" s="143"/>
      <c r="F19" s="39"/>
      <c r="G19" s="39"/>
      <c r="H19" s="40"/>
    </row>
    <row r="20" spans="1:8" ht="18" customHeight="1">
      <c r="A20" s="37">
        <v>210</v>
      </c>
      <c r="B20" s="39" t="s">
        <v>64</v>
      </c>
      <c r="C20" s="122">
        <v>106.14</v>
      </c>
      <c r="D20" s="138">
        <v>106.14</v>
      </c>
      <c r="E20" s="143"/>
      <c r="F20" s="39"/>
      <c r="G20" s="39"/>
      <c r="H20" s="40"/>
    </row>
    <row r="21" spans="1:8" ht="18" customHeight="1">
      <c r="A21" s="37">
        <v>21011</v>
      </c>
      <c r="B21" s="39" t="s">
        <v>65</v>
      </c>
      <c r="C21" s="122">
        <v>106.14</v>
      </c>
      <c r="D21" s="138">
        <v>106.14</v>
      </c>
      <c r="E21" s="143"/>
      <c r="F21" s="39"/>
      <c r="G21" s="39"/>
      <c r="H21" s="40"/>
    </row>
    <row r="22" spans="1:8" ht="18" customHeight="1">
      <c r="A22" s="37">
        <v>2101102</v>
      </c>
      <c r="B22" s="39" t="s">
        <v>66</v>
      </c>
      <c r="C22" s="122">
        <v>103.05</v>
      </c>
      <c r="D22" s="138">
        <v>103.05</v>
      </c>
      <c r="E22" s="143"/>
      <c r="F22" s="39"/>
      <c r="G22" s="39"/>
      <c r="H22" s="40"/>
    </row>
    <row r="23" spans="1:8" ht="18" customHeight="1">
      <c r="A23" s="37">
        <v>2101199</v>
      </c>
      <c r="B23" s="39" t="s">
        <v>67</v>
      </c>
      <c r="C23" s="122">
        <v>3.09</v>
      </c>
      <c r="D23" s="138">
        <v>3.09</v>
      </c>
      <c r="E23" s="143"/>
      <c r="F23" s="39"/>
      <c r="G23" s="39"/>
      <c r="H23" s="40"/>
    </row>
    <row r="24" spans="1:8" ht="18" customHeight="1">
      <c r="A24" s="37">
        <v>221</v>
      </c>
      <c r="B24" s="39" t="s">
        <v>68</v>
      </c>
      <c r="C24" s="122">
        <v>123.66</v>
      </c>
      <c r="D24" s="138">
        <v>123.655</v>
      </c>
      <c r="E24" s="143"/>
      <c r="F24" s="39"/>
      <c r="G24" s="39"/>
      <c r="H24" s="40"/>
    </row>
    <row r="25" spans="1:8" ht="18" customHeight="1">
      <c r="A25" s="37">
        <v>22102</v>
      </c>
      <c r="B25" s="39" t="s">
        <v>69</v>
      </c>
      <c r="C25" s="122">
        <v>123.66</v>
      </c>
      <c r="D25" s="138">
        <v>123.655</v>
      </c>
      <c r="E25" s="143"/>
      <c r="F25" s="39"/>
      <c r="G25" s="39"/>
      <c r="H25" s="40"/>
    </row>
    <row r="26" spans="1:8" ht="18" customHeight="1">
      <c r="A26" s="37">
        <v>2210201</v>
      </c>
      <c r="B26" s="39" t="s">
        <v>70</v>
      </c>
      <c r="C26" s="122">
        <v>123.66</v>
      </c>
      <c r="D26" s="138">
        <v>123.655</v>
      </c>
      <c r="E26" s="143"/>
      <c r="F26" s="39"/>
      <c r="G26" s="39"/>
      <c r="H26" s="40"/>
    </row>
    <row r="27" spans="1:8" ht="18" customHeight="1">
      <c r="A27" s="41"/>
      <c r="B27" s="42"/>
      <c r="C27" s="43">
        <f>SUM(D27:H27)</f>
        <v>0</v>
      </c>
      <c r="D27" s="44"/>
      <c r="E27" s="44"/>
      <c r="F27" s="44"/>
      <c r="G27" s="44"/>
      <c r="H27" s="45"/>
    </row>
  </sheetData>
  <sheetProtection/>
  <mergeCells count="11">
    <mergeCell ref="F5:F8"/>
    <mergeCell ref="G5:G8"/>
    <mergeCell ref="H5:H8"/>
    <mergeCell ref="A2:H2"/>
    <mergeCell ref="G4:H4"/>
    <mergeCell ref="A5:B5"/>
    <mergeCell ref="A6:A8"/>
    <mergeCell ref="B6:B8"/>
    <mergeCell ref="C5:C8"/>
    <mergeCell ref="D5:D8"/>
    <mergeCell ref="E5:E8"/>
  </mergeCells>
  <printOptions/>
  <pageMargins left="0.71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workbookViewId="0" topLeftCell="A1">
      <selection activeCell="B8" sqref="B8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7.25">
      <c r="A1" s="180" t="s">
        <v>262</v>
      </c>
      <c r="B1" s="180"/>
      <c r="C1" s="24"/>
      <c r="D1" s="24"/>
      <c r="E1" s="24"/>
      <c r="F1" s="24"/>
      <c r="G1" s="25"/>
      <c r="H1" s="25"/>
      <c r="I1" s="25"/>
      <c r="J1" s="25"/>
      <c r="K1" s="25"/>
    </row>
    <row r="2" spans="1:11" ht="18.75">
      <c r="A2" s="215" t="s">
        <v>263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14.25">
      <c r="A3" s="24"/>
      <c r="B3" s="24"/>
      <c r="C3" s="24"/>
      <c r="D3" s="24"/>
      <c r="E3" s="24"/>
      <c r="F3" s="24"/>
      <c r="G3" s="25"/>
      <c r="H3" s="25"/>
      <c r="I3" s="25"/>
      <c r="J3" s="25"/>
      <c r="K3" s="25" t="s">
        <v>2</v>
      </c>
    </row>
    <row r="4" spans="1:11" ht="15">
      <c r="A4" s="216" t="s">
        <v>196</v>
      </c>
      <c r="B4" s="214" t="s">
        <v>51</v>
      </c>
      <c r="C4" s="214" t="s">
        <v>234</v>
      </c>
      <c r="D4" s="214" t="s">
        <v>242</v>
      </c>
      <c r="E4" s="214" t="s">
        <v>243</v>
      </c>
      <c r="F4" s="214" t="s">
        <v>244</v>
      </c>
      <c r="G4" s="214" t="s">
        <v>264</v>
      </c>
      <c r="H4" s="214"/>
      <c r="I4" s="214" t="s">
        <v>265</v>
      </c>
      <c r="J4" s="214" t="s">
        <v>266</v>
      </c>
      <c r="K4" s="214" t="s">
        <v>232</v>
      </c>
    </row>
    <row r="5" spans="1:11" ht="46.5">
      <c r="A5" s="216"/>
      <c r="B5" s="214"/>
      <c r="C5" s="214"/>
      <c r="D5" s="214"/>
      <c r="E5" s="214"/>
      <c r="F5" s="214"/>
      <c r="G5" s="26" t="s">
        <v>267</v>
      </c>
      <c r="H5" s="26" t="s">
        <v>268</v>
      </c>
      <c r="I5" s="214"/>
      <c r="J5" s="214"/>
      <c r="K5" s="214"/>
    </row>
    <row r="6" spans="1:11" ht="17.25">
      <c r="A6" s="27" t="s">
        <v>51</v>
      </c>
      <c r="B6" s="28">
        <v>70.3</v>
      </c>
      <c r="C6" s="28"/>
      <c r="D6" s="28">
        <v>70.3</v>
      </c>
      <c r="E6" s="28"/>
      <c r="F6" s="28"/>
      <c r="G6" s="28"/>
      <c r="H6" s="28"/>
      <c r="I6" s="28"/>
      <c r="J6" s="28"/>
      <c r="K6" s="28"/>
    </row>
    <row r="7" spans="1:11" ht="17.25">
      <c r="A7" s="29" t="s">
        <v>269</v>
      </c>
      <c r="B7" s="28">
        <v>70.3</v>
      </c>
      <c r="C7" s="28"/>
      <c r="D7" s="28">
        <v>70.3</v>
      </c>
      <c r="E7" s="28"/>
      <c r="F7" s="28"/>
      <c r="G7" s="28"/>
      <c r="H7" s="28"/>
      <c r="I7" s="28"/>
      <c r="J7" s="28"/>
      <c r="K7" s="28"/>
    </row>
    <row r="8" spans="1:11" ht="17.25">
      <c r="A8" s="29" t="s">
        <v>270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17.25">
      <c r="A9" s="29" t="s">
        <v>271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27" ht="10.5">
      <c r="M27" t="s">
        <v>207</v>
      </c>
    </row>
  </sheetData>
  <sheetProtection/>
  <mergeCells count="12">
    <mergeCell ref="D4:D5"/>
    <mergeCell ref="E4:E5"/>
    <mergeCell ref="F4:F5"/>
    <mergeCell ref="I4:I5"/>
    <mergeCell ref="J4:J5"/>
    <mergeCell ref="K4:K5"/>
    <mergeCell ref="A1:B1"/>
    <mergeCell ref="A2:K2"/>
    <mergeCell ref="G4:H4"/>
    <mergeCell ref="A4:A5"/>
    <mergeCell ref="B4:B5"/>
    <mergeCell ref="C4:C5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7"/>
  <sheetViews>
    <sheetView zoomScaleSheetLayoutView="100" workbookViewId="0" topLeftCell="A1">
      <selection activeCell="I9" sqref="I9"/>
    </sheetView>
  </sheetViews>
  <sheetFormatPr defaultColWidth="1.5" defaultRowHeight="11.25"/>
  <cols>
    <col min="1" max="1" width="25.33203125" style="11" customWidth="1"/>
    <col min="2" max="2" width="43.83203125" style="11" customWidth="1"/>
    <col min="3" max="6" width="26" style="11" customWidth="1"/>
    <col min="7" max="32" width="12" style="11" customWidth="1"/>
    <col min="33" max="224" width="1.5" style="11" customWidth="1"/>
    <col min="225" max="255" width="12" style="11" customWidth="1"/>
    <col min="256" max="16384" width="1.5" style="11" customWidth="1"/>
  </cols>
  <sheetData>
    <row r="1" ht="21" customHeight="1">
      <c r="A1" s="12" t="s">
        <v>272</v>
      </c>
    </row>
    <row r="2" spans="1:6" ht="47.25" customHeight="1">
      <c r="A2" s="217" t="s">
        <v>273</v>
      </c>
      <c r="B2" s="217"/>
      <c r="C2" s="217"/>
      <c r="D2" s="217"/>
      <c r="E2" s="217"/>
      <c r="F2" s="217"/>
    </row>
    <row r="3" spans="1:6" ht="19.5" customHeight="1">
      <c r="A3" s="13"/>
      <c r="B3" s="13"/>
      <c r="C3" s="13"/>
      <c r="D3" s="13"/>
      <c r="E3" s="13"/>
      <c r="F3" s="14" t="s">
        <v>2</v>
      </c>
    </row>
    <row r="4" spans="1:6" ht="36" customHeight="1">
      <c r="A4" s="218" t="s">
        <v>274</v>
      </c>
      <c r="B4" s="218" t="s">
        <v>275</v>
      </c>
      <c r="C4" s="218"/>
      <c r="D4" s="15" t="s">
        <v>276</v>
      </c>
      <c r="E4" s="218">
        <v>3219.77</v>
      </c>
      <c r="F4" s="218"/>
    </row>
    <row r="5" spans="1:6" ht="36" customHeight="1">
      <c r="A5" s="218"/>
      <c r="B5" s="218"/>
      <c r="C5" s="218"/>
      <c r="D5" s="15" t="s">
        <v>277</v>
      </c>
      <c r="E5" s="218">
        <v>3219.77</v>
      </c>
      <c r="F5" s="218"/>
    </row>
    <row r="6" spans="1:6" ht="73.5" customHeight="1">
      <c r="A6" s="15" t="s">
        <v>278</v>
      </c>
      <c r="B6" s="218" t="s">
        <v>279</v>
      </c>
      <c r="C6" s="218"/>
      <c r="D6" s="218"/>
      <c r="E6" s="218"/>
      <c r="F6" s="218"/>
    </row>
    <row r="7" spans="1:6" ht="26.25" customHeight="1">
      <c r="A7" s="219" t="s">
        <v>280</v>
      </c>
      <c r="B7" s="15" t="s">
        <v>281</v>
      </c>
      <c r="C7" s="15" t="s">
        <v>282</v>
      </c>
      <c r="D7" s="15" t="s">
        <v>283</v>
      </c>
      <c r="E7" s="15" t="s">
        <v>284</v>
      </c>
      <c r="F7" s="15" t="s">
        <v>285</v>
      </c>
    </row>
    <row r="8" spans="1:6" ht="27" customHeight="1">
      <c r="A8" s="219"/>
      <c r="B8" s="15" t="s">
        <v>286</v>
      </c>
      <c r="C8" s="15">
        <v>10</v>
      </c>
      <c r="D8" s="17" t="s">
        <v>287</v>
      </c>
      <c r="E8" s="15" t="s">
        <v>288</v>
      </c>
      <c r="F8" s="15">
        <v>110</v>
      </c>
    </row>
    <row r="9" spans="1:6" ht="27" customHeight="1">
      <c r="A9" s="219"/>
      <c r="B9" s="15" t="s">
        <v>289</v>
      </c>
      <c r="C9" s="15">
        <v>10</v>
      </c>
      <c r="D9" s="17" t="s">
        <v>287</v>
      </c>
      <c r="E9" s="15" t="s">
        <v>288</v>
      </c>
      <c r="F9" s="15">
        <v>0</v>
      </c>
    </row>
    <row r="10" spans="1:6" ht="27" customHeight="1">
      <c r="A10" s="219"/>
      <c r="B10" s="15" t="s">
        <v>290</v>
      </c>
      <c r="C10" s="16">
        <v>10</v>
      </c>
      <c r="D10" s="17" t="s">
        <v>287</v>
      </c>
      <c r="E10" s="15" t="s">
        <v>288</v>
      </c>
      <c r="F10" s="15">
        <v>0</v>
      </c>
    </row>
    <row r="11" spans="1:6" ht="27" customHeight="1">
      <c r="A11" s="219"/>
      <c r="B11" s="15" t="s">
        <v>291</v>
      </c>
      <c r="C11" s="16">
        <v>10</v>
      </c>
      <c r="D11" s="16" t="s">
        <v>287</v>
      </c>
      <c r="E11" s="16" t="s">
        <v>288</v>
      </c>
      <c r="F11" s="16">
        <v>150</v>
      </c>
    </row>
    <row r="12" spans="1:6" ht="27" customHeight="1">
      <c r="A12" s="219"/>
      <c r="B12" s="15" t="s">
        <v>292</v>
      </c>
      <c r="C12" s="16">
        <v>10</v>
      </c>
      <c r="D12" s="16" t="s">
        <v>287</v>
      </c>
      <c r="E12" s="16" t="s">
        <v>288</v>
      </c>
      <c r="F12" s="16">
        <v>9</v>
      </c>
    </row>
    <row r="13" spans="1:6" ht="27" customHeight="1">
      <c r="A13" s="219"/>
      <c r="B13" s="15" t="s">
        <v>293</v>
      </c>
      <c r="C13" s="16">
        <v>10</v>
      </c>
      <c r="D13" s="16" t="s">
        <v>287</v>
      </c>
      <c r="E13" s="16" t="s">
        <v>294</v>
      </c>
      <c r="F13" s="16" t="s">
        <v>295</v>
      </c>
    </row>
    <row r="14" spans="1:6" ht="27" customHeight="1">
      <c r="A14" s="219"/>
      <c r="B14" s="15" t="s">
        <v>296</v>
      </c>
      <c r="C14" s="16">
        <v>10</v>
      </c>
      <c r="D14" s="16" t="s">
        <v>287</v>
      </c>
      <c r="E14" s="16" t="s">
        <v>288</v>
      </c>
      <c r="F14" s="16">
        <v>0</v>
      </c>
    </row>
    <row r="15" spans="1:6" ht="27" customHeight="1">
      <c r="A15" s="219"/>
      <c r="B15" s="15" t="s">
        <v>297</v>
      </c>
      <c r="C15" s="16">
        <v>10</v>
      </c>
      <c r="D15" s="16" t="s">
        <v>298</v>
      </c>
      <c r="E15" s="16" t="s">
        <v>299</v>
      </c>
      <c r="F15" s="16">
        <v>2467</v>
      </c>
    </row>
    <row r="16" spans="1:6" ht="27" customHeight="1">
      <c r="A16" s="219"/>
      <c r="B16" s="15" t="s">
        <v>300</v>
      </c>
      <c r="C16" s="16">
        <v>10</v>
      </c>
      <c r="D16" s="16" t="s">
        <v>298</v>
      </c>
      <c r="E16" s="16" t="s">
        <v>299</v>
      </c>
      <c r="F16" s="16">
        <v>112</v>
      </c>
    </row>
    <row r="17" spans="1:6" ht="27" customHeight="1">
      <c r="A17" s="219"/>
      <c r="B17" s="15" t="s">
        <v>301</v>
      </c>
      <c r="C17" s="16">
        <v>10</v>
      </c>
      <c r="D17" s="16" t="s">
        <v>287</v>
      </c>
      <c r="E17" s="16" t="s">
        <v>294</v>
      </c>
      <c r="F17" s="18">
        <v>0.98</v>
      </c>
    </row>
    <row r="18" spans="1:6" ht="12.75">
      <c r="A18" s="19"/>
      <c r="B18" s="20"/>
      <c r="C18" s="21"/>
      <c r="D18" s="21"/>
      <c r="E18" s="21"/>
      <c r="F18" s="20"/>
    </row>
    <row r="19" spans="1:6" ht="12.75">
      <c r="A19" s="19"/>
      <c r="B19" s="20"/>
      <c r="C19" s="21"/>
      <c r="D19" s="21"/>
      <c r="E19" s="21"/>
      <c r="F19" s="20"/>
    </row>
    <row r="20" spans="1:6" ht="12.75">
      <c r="A20" s="19"/>
      <c r="B20" s="20"/>
      <c r="C20" s="21"/>
      <c r="D20" s="21"/>
      <c r="E20" s="21"/>
      <c r="F20" s="20"/>
    </row>
    <row r="21" spans="1:6" ht="12.75">
      <c r="A21" s="19"/>
      <c r="B21" s="20"/>
      <c r="C21" s="21"/>
      <c r="D21" s="21"/>
      <c r="E21" s="21"/>
      <c r="F21" s="20"/>
    </row>
    <row r="22" spans="1:6" ht="12.75">
      <c r="A22" s="19"/>
      <c r="B22" s="20"/>
      <c r="C22" s="21"/>
      <c r="D22" s="21"/>
      <c r="E22" s="21"/>
      <c r="F22" s="20"/>
    </row>
    <row r="23" spans="1:6" ht="12.75">
      <c r="A23" s="19"/>
      <c r="B23" s="20"/>
      <c r="C23" s="21"/>
      <c r="D23" s="21"/>
      <c r="E23" s="21"/>
      <c r="F23" s="20"/>
    </row>
    <row r="24" spans="1:6" ht="12.75">
      <c r="A24" s="19"/>
      <c r="B24" s="20"/>
      <c r="C24" s="21"/>
      <c r="D24" s="21"/>
      <c r="E24" s="21"/>
      <c r="F24" s="20"/>
    </row>
    <row r="25" spans="1:6" ht="12.75">
      <c r="A25" s="19"/>
      <c r="B25" s="20"/>
      <c r="C25" s="21"/>
      <c r="D25" s="21"/>
      <c r="E25" s="21"/>
      <c r="F25" s="20"/>
    </row>
    <row r="26" spans="1:6" ht="12.75">
      <c r="A26" s="19"/>
      <c r="B26" s="20"/>
      <c r="C26" s="21"/>
      <c r="D26" s="21"/>
      <c r="E26" s="21"/>
      <c r="F26" s="20"/>
    </row>
    <row r="27" spans="1:6" ht="12.75">
      <c r="A27" s="19"/>
      <c r="B27" s="20"/>
      <c r="C27" s="21"/>
      <c r="D27" s="21"/>
      <c r="E27" s="21"/>
      <c r="F27" s="20"/>
    </row>
    <row r="28" spans="1:6" ht="12.75">
      <c r="A28" s="19"/>
      <c r="B28" s="20"/>
      <c r="C28" s="21"/>
      <c r="D28" s="21"/>
      <c r="E28" s="21"/>
      <c r="F28" s="20"/>
    </row>
    <row r="29" spans="1:6" ht="12.75">
      <c r="A29" s="19"/>
      <c r="B29" s="20"/>
      <c r="C29" s="21"/>
      <c r="D29" s="21"/>
      <c r="E29" s="21"/>
      <c r="F29" s="20"/>
    </row>
    <row r="30" spans="1:6" ht="12.75">
      <c r="A30" s="19"/>
      <c r="B30" s="20"/>
      <c r="C30" s="21"/>
      <c r="D30" s="21"/>
      <c r="E30" s="21"/>
      <c r="F30" s="20"/>
    </row>
    <row r="31" spans="1:6" ht="12.75">
      <c r="A31" s="19"/>
      <c r="B31" s="20"/>
      <c r="C31" s="21"/>
      <c r="D31" s="21"/>
      <c r="E31" s="21"/>
      <c r="F31" s="20"/>
    </row>
    <row r="32" spans="1:6" ht="12.75">
      <c r="A32" s="19"/>
      <c r="B32" s="20"/>
      <c r="C32" s="21"/>
      <c r="D32" s="21"/>
      <c r="E32" s="21"/>
      <c r="F32" s="20"/>
    </row>
    <row r="33" spans="1:6" ht="12.75">
      <c r="A33" s="19"/>
      <c r="B33" s="20"/>
      <c r="C33" s="21"/>
      <c r="D33" s="21"/>
      <c r="E33" s="21"/>
      <c r="F33" s="20"/>
    </row>
    <row r="34" spans="1:6" ht="12.75">
      <c r="A34" s="19"/>
      <c r="B34" s="20"/>
      <c r="C34" s="21"/>
      <c r="D34" s="21"/>
      <c r="E34" s="21"/>
      <c r="F34" s="20"/>
    </row>
    <row r="35" spans="1:6" ht="12.75">
      <c r="A35" s="19"/>
      <c r="B35" s="20"/>
      <c r="C35" s="21"/>
      <c r="D35" s="21"/>
      <c r="E35" s="21"/>
      <c r="F35" s="20"/>
    </row>
    <row r="36" spans="1:6" ht="12.75">
      <c r="A36" s="19"/>
      <c r="B36" s="20"/>
      <c r="C36" s="21"/>
      <c r="D36" s="21"/>
      <c r="E36" s="21"/>
      <c r="F36" s="20"/>
    </row>
    <row r="37" spans="2:6" ht="12.75">
      <c r="B37" s="22"/>
      <c r="C37" s="23"/>
      <c r="D37" s="23"/>
      <c r="E37" s="23"/>
      <c r="F37" s="22"/>
    </row>
    <row r="38" spans="2:6" ht="12.75">
      <c r="B38" s="22"/>
      <c r="C38" s="23"/>
      <c r="D38" s="23"/>
      <c r="E38" s="23"/>
      <c r="F38" s="22"/>
    </row>
    <row r="39" spans="2:6" ht="12.75">
      <c r="B39" s="22"/>
      <c r="C39" s="22"/>
      <c r="D39" s="22"/>
      <c r="E39" s="22"/>
      <c r="F39" s="22"/>
    </row>
    <row r="40" spans="2:6" ht="12.75">
      <c r="B40" s="22"/>
      <c r="C40" s="22"/>
      <c r="D40" s="22"/>
      <c r="E40" s="22"/>
      <c r="F40" s="22"/>
    </row>
    <row r="41" spans="2:6" ht="12.75">
      <c r="B41" s="22"/>
      <c r="C41" s="22"/>
      <c r="D41" s="22"/>
      <c r="E41" s="22"/>
      <c r="F41" s="22"/>
    </row>
    <row r="42" spans="2:6" ht="12.75">
      <c r="B42" s="22"/>
      <c r="C42" s="22"/>
      <c r="D42" s="22"/>
      <c r="E42" s="22"/>
      <c r="F42" s="22"/>
    </row>
    <row r="43" spans="2:6" ht="12.75">
      <c r="B43" s="22"/>
      <c r="C43" s="22"/>
      <c r="D43" s="22"/>
      <c r="E43" s="22"/>
      <c r="F43" s="22"/>
    </row>
    <row r="44" spans="2:6" ht="12.75">
      <c r="B44" s="22"/>
      <c r="C44" s="22"/>
      <c r="D44" s="22"/>
      <c r="E44" s="22"/>
      <c r="F44" s="22"/>
    </row>
    <row r="45" spans="2:6" ht="12.75">
      <c r="B45" s="22"/>
      <c r="C45" s="22"/>
      <c r="D45" s="22"/>
      <c r="E45" s="22"/>
      <c r="F45" s="22"/>
    </row>
    <row r="46" spans="2:6" ht="12.75">
      <c r="B46" s="22"/>
      <c r="C46" s="22"/>
      <c r="D46" s="22"/>
      <c r="E46" s="22"/>
      <c r="F46" s="22"/>
    </row>
    <row r="47" spans="2:6" ht="12.75">
      <c r="B47" s="22"/>
      <c r="C47" s="22"/>
      <c r="D47" s="22"/>
      <c r="E47" s="22"/>
      <c r="F47" s="22"/>
    </row>
    <row r="48" spans="2:6" ht="12.75">
      <c r="B48" s="22"/>
      <c r="C48" s="22"/>
      <c r="D48" s="22"/>
      <c r="E48" s="22"/>
      <c r="F48" s="22"/>
    </row>
    <row r="49" spans="2:6" ht="12.75">
      <c r="B49" s="22"/>
      <c r="C49" s="22"/>
      <c r="D49" s="22"/>
      <c r="E49" s="22"/>
      <c r="F49" s="22"/>
    </row>
    <row r="50" spans="2:6" ht="12.75">
      <c r="B50" s="22"/>
      <c r="C50" s="22"/>
      <c r="D50" s="22"/>
      <c r="E50" s="22"/>
      <c r="F50" s="22"/>
    </row>
    <row r="51" spans="2:6" ht="12.75">
      <c r="B51" s="22"/>
      <c r="C51" s="22"/>
      <c r="D51" s="22"/>
      <c r="E51" s="22"/>
      <c r="F51" s="22"/>
    </row>
    <row r="52" spans="2:6" ht="12.75">
      <c r="B52" s="22"/>
      <c r="C52" s="22"/>
      <c r="D52" s="22"/>
      <c r="E52" s="22"/>
      <c r="F52" s="22"/>
    </row>
    <row r="53" spans="2:6" ht="12.75">
      <c r="B53" s="22"/>
      <c r="C53" s="22"/>
      <c r="D53" s="22"/>
      <c r="E53" s="22"/>
      <c r="F53" s="22"/>
    </row>
    <row r="54" spans="2:6" ht="12.75">
      <c r="B54" s="22"/>
      <c r="C54" s="22"/>
      <c r="D54" s="22"/>
      <c r="E54" s="22"/>
      <c r="F54" s="22"/>
    </row>
    <row r="55" spans="2:6" ht="12.75">
      <c r="B55" s="22"/>
      <c r="C55" s="22"/>
      <c r="D55" s="22"/>
      <c r="E55" s="22"/>
      <c r="F55" s="22"/>
    </row>
    <row r="56" spans="2:6" ht="12.75">
      <c r="B56" s="22"/>
      <c r="C56" s="22"/>
      <c r="D56" s="22"/>
      <c r="E56" s="22"/>
      <c r="F56" s="22"/>
    </row>
    <row r="57" spans="2:6" ht="12.75">
      <c r="B57" s="22"/>
      <c r="C57" s="22"/>
      <c r="D57" s="22"/>
      <c r="E57" s="22"/>
      <c r="F57" s="22"/>
    </row>
  </sheetData>
  <sheetProtection/>
  <mergeCells count="7">
    <mergeCell ref="A2:F2"/>
    <mergeCell ref="E4:F4"/>
    <mergeCell ref="E5:F5"/>
    <mergeCell ref="B6:F6"/>
    <mergeCell ref="A4:A5"/>
    <mergeCell ref="A7:A17"/>
    <mergeCell ref="B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workbookViewId="0" topLeftCell="A5">
      <selection activeCell="O16" sqref="O16:O17"/>
    </sheetView>
  </sheetViews>
  <sheetFormatPr defaultColWidth="9.33203125" defaultRowHeight="11.25"/>
  <cols>
    <col min="1" max="7" width="18" style="0" customWidth="1"/>
  </cols>
  <sheetData>
    <row r="1" spans="1:2" ht="17.25">
      <c r="A1" s="180" t="s">
        <v>302</v>
      </c>
      <c r="B1" s="180"/>
    </row>
    <row r="2" spans="1:7" ht="24">
      <c r="A2" s="220" t="s">
        <v>303</v>
      </c>
      <c r="B2" s="220"/>
      <c r="C2" s="220"/>
      <c r="D2" s="220"/>
      <c r="E2" s="220"/>
      <c r="F2" s="220"/>
      <c r="G2" s="220"/>
    </row>
    <row r="3" spans="1:7" ht="12">
      <c r="A3" s="221"/>
      <c r="B3" s="221"/>
      <c r="C3" s="221"/>
      <c r="D3" s="221"/>
      <c r="E3" s="221"/>
      <c r="F3" s="221"/>
      <c r="G3" s="221"/>
    </row>
    <row r="4" spans="1:7" ht="28.5" customHeight="1">
      <c r="A4" s="222" t="s">
        <v>304</v>
      </c>
      <c r="B4" s="223"/>
      <c r="C4" s="223"/>
      <c r="D4" s="224" t="s">
        <v>275</v>
      </c>
      <c r="E4" s="224"/>
      <c r="F4" s="224"/>
      <c r="G4" s="225"/>
    </row>
    <row r="5" spans="1:7" ht="28.5" customHeight="1">
      <c r="A5" s="226" t="s">
        <v>305</v>
      </c>
      <c r="B5" s="227"/>
      <c r="C5" s="228"/>
      <c r="D5" s="229" t="s">
        <v>306</v>
      </c>
      <c r="E5" s="230"/>
      <c r="F5" s="230"/>
      <c r="G5" s="231"/>
    </row>
    <row r="6" spans="1:7" ht="28.5" customHeight="1">
      <c r="A6" s="244" t="s">
        <v>307</v>
      </c>
      <c r="B6" s="238" t="s">
        <v>308</v>
      </c>
      <c r="C6" s="239"/>
      <c r="D6" s="238" t="s">
        <v>309</v>
      </c>
      <c r="E6" s="238"/>
      <c r="F6" s="238"/>
      <c r="G6" s="240"/>
    </row>
    <row r="7" spans="1:7" ht="28.5" customHeight="1">
      <c r="A7" s="245"/>
      <c r="B7" s="238" t="s">
        <v>310</v>
      </c>
      <c r="C7" s="239"/>
      <c r="D7" s="238"/>
      <c r="E7" s="238"/>
      <c r="F7" s="238"/>
      <c r="G7" s="240"/>
    </row>
    <row r="8" spans="1:7" ht="28.5" customHeight="1">
      <c r="A8" s="245"/>
      <c r="B8" s="238" t="s">
        <v>311</v>
      </c>
      <c r="C8" s="239"/>
      <c r="D8" s="241" t="s">
        <v>309</v>
      </c>
      <c r="E8" s="242"/>
      <c r="F8" s="242"/>
      <c r="G8" s="243"/>
    </row>
    <row r="9" spans="1:7" ht="28.5" customHeight="1">
      <c r="A9" s="245"/>
      <c r="B9" s="235" t="s">
        <v>312</v>
      </c>
      <c r="C9" s="250"/>
      <c r="D9" s="241"/>
      <c r="E9" s="242"/>
      <c r="F9" s="242"/>
      <c r="G9" s="243"/>
    </row>
    <row r="10" spans="1:7" ht="28.5" customHeight="1">
      <c r="A10" s="246"/>
      <c r="B10" s="235" t="s">
        <v>313</v>
      </c>
      <c r="C10" s="250"/>
      <c r="D10" s="232"/>
      <c r="E10" s="233"/>
      <c r="F10" s="233"/>
      <c r="G10" s="234"/>
    </row>
    <row r="11" spans="1:7" ht="28.5" customHeight="1">
      <c r="A11" s="2" t="s">
        <v>314</v>
      </c>
      <c r="B11" s="235" t="s">
        <v>315</v>
      </c>
      <c r="C11" s="236"/>
      <c r="D11" s="236"/>
      <c r="E11" s="236"/>
      <c r="F11" s="236"/>
      <c r="G11" s="237"/>
    </row>
    <row r="12" spans="1:7" ht="28.5" customHeight="1">
      <c r="A12" s="2" t="s">
        <v>316</v>
      </c>
      <c r="B12" s="235" t="s">
        <v>317</v>
      </c>
      <c r="C12" s="236"/>
      <c r="D12" s="236"/>
      <c r="E12" s="236"/>
      <c r="F12" s="236"/>
      <c r="G12" s="237"/>
    </row>
    <row r="13" spans="1:7" ht="28.5" customHeight="1">
      <c r="A13" s="2" t="s">
        <v>318</v>
      </c>
      <c r="B13" s="235" t="s">
        <v>319</v>
      </c>
      <c r="C13" s="236"/>
      <c r="D13" s="236"/>
      <c r="E13" s="236"/>
      <c r="F13" s="236"/>
      <c r="G13" s="237"/>
    </row>
    <row r="14" spans="1:7" ht="28.5" customHeight="1">
      <c r="A14" s="247" t="s">
        <v>280</v>
      </c>
      <c r="B14" s="3" t="s">
        <v>320</v>
      </c>
      <c r="C14" s="3" t="s">
        <v>321</v>
      </c>
      <c r="D14" s="1" t="s">
        <v>322</v>
      </c>
      <c r="E14" s="1" t="s">
        <v>285</v>
      </c>
      <c r="F14" s="1" t="s">
        <v>323</v>
      </c>
      <c r="G14" s="4" t="s">
        <v>324</v>
      </c>
    </row>
    <row r="15" spans="1:7" ht="24">
      <c r="A15" s="247"/>
      <c r="B15" s="248" t="s">
        <v>325</v>
      </c>
      <c r="C15" s="249" t="s">
        <v>326</v>
      </c>
      <c r="D15" s="6" t="s">
        <v>327</v>
      </c>
      <c r="E15" s="1">
        <v>335.65</v>
      </c>
      <c r="F15" s="1" t="s">
        <v>328</v>
      </c>
      <c r="G15" s="4">
        <v>10</v>
      </c>
    </row>
    <row r="16" spans="1:7" ht="24">
      <c r="A16" s="247"/>
      <c r="B16" s="248"/>
      <c r="C16" s="249"/>
      <c r="D16" s="6" t="s">
        <v>329</v>
      </c>
      <c r="E16" s="1">
        <v>140.3</v>
      </c>
      <c r="F16" s="1" t="s">
        <v>328</v>
      </c>
      <c r="G16" s="4">
        <v>10</v>
      </c>
    </row>
    <row r="17" spans="1:7" ht="24">
      <c r="A17" s="247"/>
      <c r="B17" s="248"/>
      <c r="C17" s="249"/>
      <c r="D17" s="6" t="s">
        <v>330</v>
      </c>
      <c r="E17" s="7" t="s">
        <v>331</v>
      </c>
      <c r="F17" s="1" t="s">
        <v>328</v>
      </c>
      <c r="G17" s="4">
        <v>10</v>
      </c>
    </row>
    <row r="18" spans="1:7" ht="12">
      <c r="A18" s="247"/>
      <c r="B18" s="248"/>
      <c r="C18" s="5" t="s">
        <v>332</v>
      </c>
      <c r="D18" s="6" t="s">
        <v>333</v>
      </c>
      <c r="E18" s="8">
        <v>1</v>
      </c>
      <c r="F18" s="1" t="s">
        <v>334</v>
      </c>
      <c r="G18" s="4">
        <v>10</v>
      </c>
    </row>
    <row r="19" spans="1:7" ht="12">
      <c r="A19" s="247"/>
      <c r="B19" s="248"/>
      <c r="C19" s="249" t="s">
        <v>335</v>
      </c>
      <c r="D19" s="6" t="s">
        <v>336</v>
      </c>
      <c r="E19" s="8">
        <v>1</v>
      </c>
      <c r="F19" s="1" t="s">
        <v>334</v>
      </c>
      <c r="G19" s="4">
        <v>10</v>
      </c>
    </row>
    <row r="20" spans="1:7" ht="12">
      <c r="A20" s="247"/>
      <c r="B20" s="248"/>
      <c r="C20" s="249"/>
      <c r="D20" s="6" t="s">
        <v>293</v>
      </c>
      <c r="E20" s="8">
        <v>1</v>
      </c>
      <c r="F20" s="1" t="s">
        <v>334</v>
      </c>
      <c r="G20" s="4">
        <v>10</v>
      </c>
    </row>
    <row r="21" spans="1:7" ht="12">
      <c r="A21" s="247"/>
      <c r="B21" s="248"/>
      <c r="C21" s="249"/>
      <c r="D21" s="6" t="s">
        <v>292</v>
      </c>
      <c r="E21" s="8">
        <v>0.01</v>
      </c>
      <c r="F21" s="1" t="s">
        <v>334</v>
      </c>
      <c r="G21" s="4">
        <v>10</v>
      </c>
    </row>
    <row r="22" spans="1:7" ht="24">
      <c r="A22" s="247"/>
      <c r="B22" s="249"/>
      <c r="C22" s="5" t="s">
        <v>337</v>
      </c>
      <c r="D22" s="6" t="s">
        <v>338</v>
      </c>
      <c r="E22" s="9" t="s">
        <v>339</v>
      </c>
      <c r="F22" s="9" t="s">
        <v>339</v>
      </c>
      <c r="G22" s="10">
        <v>10</v>
      </c>
    </row>
    <row r="23" spans="1:7" ht="24">
      <c r="A23" s="247"/>
      <c r="B23" s="249"/>
      <c r="C23" s="5" t="s">
        <v>340</v>
      </c>
      <c r="D23" s="6" t="s">
        <v>341</v>
      </c>
      <c r="E23" s="9" t="s">
        <v>339</v>
      </c>
      <c r="F23" s="9" t="s">
        <v>339</v>
      </c>
      <c r="G23" s="10">
        <v>10</v>
      </c>
    </row>
    <row r="24" spans="1:7" ht="36">
      <c r="A24" s="247"/>
      <c r="B24" s="249"/>
      <c r="C24" s="5" t="s">
        <v>342</v>
      </c>
      <c r="D24" s="6" t="s">
        <v>343</v>
      </c>
      <c r="E24" s="9" t="s">
        <v>344</v>
      </c>
      <c r="F24" s="9" t="s">
        <v>345</v>
      </c>
      <c r="G24" s="10">
        <v>5</v>
      </c>
    </row>
    <row r="25" spans="1:7" ht="36">
      <c r="A25" s="247"/>
      <c r="B25" s="249"/>
      <c r="C25" s="5" t="s">
        <v>346</v>
      </c>
      <c r="D25" s="6" t="s">
        <v>347</v>
      </c>
      <c r="E25" s="9" t="s">
        <v>348</v>
      </c>
      <c r="F25" s="9" t="s">
        <v>349</v>
      </c>
      <c r="G25" s="10">
        <v>5</v>
      </c>
    </row>
  </sheetData>
  <sheetProtection/>
  <mergeCells count="26">
    <mergeCell ref="B13:G13"/>
    <mergeCell ref="A6:A10"/>
    <mergeCell ref="A14:A25"/>
    <mergeCell ref="B15:B21"/>
    <mergeCell ref="B22:B25"/>
    <mergeCell ref="C15:C17"/>
    <mergeCell ref="C19:C21"/>
    <mergeCell ref="B9:C9"/>
    <mergeCell ref="D9:G9"/>
    <mergeCell ref="B10:C10"/>
    <mergeCell ref="D10:G10"/>
    <mergeCell ref="B11:G11"/>
    <mergeCell ref="B12:G12"/>
    <mergeCell ref="B6:C6"/>
    <mergeCell ref="D6:G6"/>
    <mergeCell ref="B7:C7"/>
    <mergeCell ref="D7:G7"/>
    <mergeCell ref="B8:C8"/>
    <mergeCell ref="D8:G8"/>
    <mergeCell ref="A1:B1"/>
    <mergeCell ref="A2:G2"/>
    <mergeCell ref="A3:G3"/>
    <mergeCell ref="A4:C4"/>
    <mergeCell ref="D4:G4"/>
    <mergeCell ref="A5:C5"/>
    <mergeCell ref="D5:G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1" max="7" width="18" style="0" customWidth="1"/>
  </cols>
  <sheetData>
    <row r="1" spans="1:2" ht="17.25">
      <c r="A1" s="180" t="s">
        <v>302</v>
      </c>
      <c r="B1" s="180"/>
    </row>
    <row r="2" spans="1:7" ht="24">
      <c r="A2" s="220" t="s">
        <v>303</v>
      </c>
      <c r="B2" s="220"/>
      <c r="C2" s="220"/>
      <c r="D2" s="220"/>
      <c r="E2" s="220"/>
      <c r="F2" s="220"/>
      <c r="G2" s="220"/>
    </row>
    <row r="3" spans="1:7" ht="12" thickBot="1">
      <c r="A3" s="221"/>
      <c r="B3" s="221"/>
      <c r="C3" s="221"/>
      <c r="D3" s="221"/>
      <c r="E3" s="221"/>
      <c r="F3" s="221"/>
      <c r="G3" s="221"/>
    </row>
    <row r="4" spans="1:7" ht="28.5" customHeight="1">
      <c r="A4" s="222" t="s">
        <v>304</v>
      </c>
      <c r="B4" s="223"/>
      <c r="C4" s="223"/>
      <c r="D4" s="224" t="s">
        <v>275</v>
      </c>
      <c r="E4" s="224"/>
      <c r="F4" s="224"/>
      <c r="G4" s="225"/>
    </row>
    <row r="5" spans="1:7" ht="28.5" customHeight="1">
      <c r="A5" s="226" t="s">
        <v>305</v>
      </c>
      <c r="B5" s="227"/>
      <c r="C5" s="228"/>
      <c r="D5" s="229" t="s">
        <v>350</v>
      </c>
      <c r="E5" s="230"/>
      <c r="F5" s="230"/>
      <c r="G5" s="231"/>
    </row>
    <row r="6" spans="1:7" ht="28.5" customHeight="1">
      <c r="A6" s="244" t="s">
        <v>307</v>
      </c>
      <c r="B6" s="238" t="s">
        <v>308</v>
      </c>
      <c r="C6" s="239"/>
      <c r="D6" s="238">
        <v>7.27</v>
      </c>
      <c r="E6" s="238"/>
      <c r="F6" s="238"/>
      <c r="G6" s="240"/>
    </row>
    <row r="7" spans="1:7" ht="28.5" customHeight="1">
      <c r="A7" s="245"/>
      <c r="B7" s="238" t="s">
        <v>310</v>
      </c>
      <c r="C7" s="239"/>
      <c r="D7" s="238">
        <v>7.27</v>
      </c>
      <c r="E7" s="238"/>
      <c r="F7" s="238"/>
      <c r="G7" s="240"/>
    </row>
    <row r="8" spans="1:7" ht="28.5" customHeight="1">
      <c r="A8" s="245"/>
      <c r="B8" s="238" t="s">
        <v>311</v>
      </c>
      <c r="C8" s="239"/>
      <c r="D8" s="241"/>
      <c r="E8" s="242"/>
      <c r="F8" s="242"/>
      <c r="G8" s="243"/>
    </row>
    <row r="9" spans="1:7" ht="28.5" customHeight="1">
      <c r="A9" s="245"/>
      <c r="B9" s="235" t="s">
        <v>312</v>
      </c>
      <c r="C9" s="250"/>
      <c r="D9" s="241"/>
      <c r="E9" s="242"/>
      <c r="F9" s="242"/>
      <c r="G9" s="243"/>
    </row>
    <row r="10" spans="1:7" ht="28.5" customHeight="1">
      <c r="A10" s="246"/>
      <c r="B10" s="235" t="s">
        <v>313</v>
      </c>
      <c r="C10" s="250"/>
      <c r="D10" s="232"/>
      <c r="E10" s="233"/>
      <c r="F10" s="233"/>
      <c r="G10" s="234"/>
    </row>
    <row r="11" spans="1:7" ht="28.5" customHeight="1">
      <c r="A11" s="2" t="s">
        <v>314</v>
      </c>
      <c r="B11" s="235" t="s">
        <v>351</v>
      </c>
      <c r="C11" s="236"/>
      <c r="D11" s="236"/>
      <c r="E11" s="236"/>
      <c r="F11" s="236"/>
      <c r="G11" s="237"/>
    </row>
    <row r="12" spans="1:7" ht="28.5" customHeight="1">
      <c r="A12" s="2" t="s">
        <v>316</v>
      </c>
      <c r="B12" s="235"/>
      <c r="C12" s="236"/>
      <c r="D12" s="236"/>
      <c r="E12" s="236"/>
      <c r="F12" s="236"/>
      <c r="G12" s="237"/>
    </row>
    <row r="13" spans="1:7" ht="28.5" customHeight="1">
      <c r="A13" s="2" t="s">
        <v>318</v>
      </c>
      <c r="B13" s="253" t="s">
        <v>352</v>
      </c>
      <c r="C13" s="253"/>
      <c r="D13" s="253"/>
      <c r="E13" s="253"/>
      <c r="F13" s="253"/>
      <c r="G13" s="254"/>
    </row>
    <row r="14" spans="1:7" ht="28.5" customHeight="1">
      <c r="A14" s="247" t="s">
        <v>280</v>
      </c>
      <c r="B14" s="3" t="s">
        <v>320</v>
      </c>
      <c r="C14" s="3" t="s">
        <v>321</v>
      </c>
      <c r="D14" s="157" t="s">
        <v>322</v>
      </c>
      <c r="E14" s="157" t="s">
        <v>285</v>
      </c>
      <c r="F14" s="157" t="s">
        <v>323</v>
      </c>
      <c r="G14" s="4" t="s">
        <v>324</v>
      </c>
    </row>
    <row r="15" spans="1:7" ht="12">
      <c r="A15" s="247"/>
      <c r="B15" s="248" t="s">
        <v>325</v>
      </c>
      <c r="C15" s="249" t="s">
        <v>326</v>
      </c>
      <c r="D15" s="6" t="s">
        <v>353</v>
      </c>
      <c r="E15" s="157">
        <v>1</v>
      </c>
      <c r="F15" s="157" t="s">
        <v>354</v>
      </c>
      <c r="G15" s="4">
        <v>20</v>
      </c>
    </row>
    <row r="16" spans="1:7" ht="12">
      <c r="A16" s="247"/>
      <c r="B16" s="248"/>
      <c r="C16" s="249"/>
      <c r="D16" s="6" t="s">
        <v>355</v>
      </c>
      <c r="E16" s="157">
        <v>2000</v>
      </c>
      <c r="F16" s="157" t="s">
        <v>356</v>
      </c>
      <c r="G16" s="4">
        <v>20</v>
      </c>
    </row>
    <row r="17" spans="1:7" ht="12">
      <c r="A17" s="247"/>
      <c r="B17" s="248"/>
      <c r="C17" s="5" t="s">
        <v>332</v>
      </c>
      <c r="D17" s="6" t="s">
        <v>357</v>
      </c>
      <c r="E17" s="8">
        <v>1</v>
      </c>
      <c r="F17" s="157" t="s">
        <v>358</v>
      </c>
      <c r="G17" s="4">
        <v>20</v>
      </c>
    </row>
    <row r="18" spans="1:7" ht="12">
      <c r="A18" s="247"/>
      <c r="B18" s="248"/>
      <c r="C18" s="5" t="s">
        <v>335</v>
      </c>
      <c r="D18" s="6" t="s">
        <v>336</v>
      </c>
      <c r="E18" s="8">
        <v>1</v>
      </c>
      <c r="F18" s="157" t="s">
        <v>334</v>
      </c>
      <c r="G18" s="4">
        <v>10</v>
      </c>
    </row>
    <row r="19" spans="1:7" ht="12" customHeight="1">
      <c r="A19" s="247"/>
      <c r="B19" s="251" t="s">
        <v>359</v>
      </c>
      <c r="C19" s="251" t="s">
        <v>346</v>
      </c>
      <c r="D19" s="6" t="s">
        <v>361</v>
      </c>
      <c r="E19" s="8">
        <v>0.95</v>
      </c>
      <c r="F19" s="157" t="s">
        <v>358</v>
      </c>
      <c r="G19" s="4">
        <v>20</v>
      </c>
    </row>
    <row r="20" spans="1:7" ht="13.5">
      <c r="A20" s="247"/>
      <c r="B20" s="252"/>
      <c r="C20" s="252"/>
      <c r="D20" s="6" t="s">
        <v>360</v>
      </c>
      <c r="E20" s="9">
        <v>98</v>
      </c>
      <c r="F20" s="9" t="s">
        <v>358</v>
      </c>
      <c r="G20" s="10">
        <v>10</v>
      </c>
    </row>
  </sheetData>
  <sheetProtection/>
  <mergeCells count="26">
    <mergeCell ref="B9:C9"/>
    <mergeCell ref="D9:G9"/>
    <mergeCell ref="B10:C10"/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C19:C20"/>
    <mergeCell ref="D10:G10"/>
    <mergeCell ref="B11:G11"/>
    <mergeCell ref="B12:G12"/>
    <mergeCell ref="B13:G13"/>
    <mergeCell ref="A14:A20"/>
    <mergeCell ref="B15:B18"/>
    <mergeCell ref="C15:C16"/>
    <mergeCell ref="B19:B20"/>
    <mergeCell ref="A6:A1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7">
      <selection activeCell="G16" sqref="G16"/>
    </sheetView>
  </sheetViews>
  <sheetFormatPr defaultColWidth="9.33203125" defaultRowHeight="11.25"/>
  <cols>
    <col min="1" max="7" width="18" style="0" customWidth="1"/>
  </cols>
  <sheetData>
    <row r="1" spans="1:2" ht="17.25">
      <c r="A1" s="180" t="s">
        <v>302</v>
      </c>
      <c r="B1" s="180"/>
    </row>
    <row r="2" spans="1:7" ht="24">
      <c r="A2" s="220" t="s">
        <v>303</v>
      </c>
      <c r="B2" s="220"/>
      <c r="C2" s="220"/>
      <c r="D2" s="220"/>
      <c r="E2" s="220"/>
      <c r="F2" s="220"/>
      <c r="G2" s="220"/>
    </row>
    <row r="3" spans="1:7" ht="12" thickBot="1">
      <c r="A3" s="221"/>
      <c r="B3" s="221"/>
      <c r="C3" s="221"/>
      <c r="D3" s="221"/>
      <c r="E3" s="221"/>
      <c r="F3" s="221"/>
      <c r="G3" s="221"/>
    </row>
    <row r="4" spans="1:7" ht="28.5" customHeight="1">
      <c r="A4" s="222" t="s">
        <v>304</v>
      </c>
      <c r="B4" s="223"/>
      <c r="C4" s="223"/>
      <c r="D4" s="224" t="s">
        <v>275</v>
      </c>
      <c r="E4" s="224"/>
      <c r="F4" s="224"/>
      <c r="G4" s="225"/>
    </row>
    <row r="5" spans="1:8" ht="28.5" customHeight="1">
      <c r="A5" s="226" t="s">
        <v>305</v>
      </c>
      <c r="B5" s="227"/>
      <c r="C5" s="228"/>
      <c r="D5" s="229" t="s">
        <v>362</v>
      </c>
      <c r="E5" s="230"/>
      <c r="F5" s="230"/>
      <c r="G5" s="231"/>
      <c r="H5">
        <v>0</v>
      </c>
    </row>
    <row r="6" spans="1:7" ht="28.5" customHeight="1">
      <c r="A6" s="244" t="s">
        <v>307</v>
      </c>
      <c r="B6" s="238" t="s">
        <v>308</v>
      </c>
      <c r="C6" s="239"/>
      <c r="D6" s="238">
        <v>115.73</v>
      </c>
      <c r="E6" s="238"/>
      <c r="F6" s="238"/>
      <c r="G6" s="240"/>
    </row>
    <row r="7" spans="1:7" ht="28.5" customHeight="1">
      <c r="A7" s="245"/>
      <c r="B7" s="238" t="s">
        <v>310</v>
      </c>
      <c r="C7" s="239"/>
      <c r="D7" s="238">
        <v>115.73</v>
      </c>
      <c r="E7" s="238"/>
      <c r="F7" s="238"/>
      <c r="G7" s="240"/>
    </row>
    <row r="8" spans="1:7" ht="28.5" customHeight="1">
      <c r="A8" s="245"/>
      <c r="B8" s="238" t="s">
        <v>311</v>
      </c>
      <c r="C8" s="239"/>
      <c r="D8" s="241"/>
      <c r="E8" s="242"/>
      <c r="F8" s="242"/>
      <c r="G8" s="243"/>
    </row>
    <row r="9" spans="1:7" ht="28.5" customHeight="1">
      <c r="A9" s="245"/>
      <c r="B9" s="235" t="s">
        <v>312</v>
      </c>
      <c r="C9" s="250"/>
      <c r="D9" s="241"/>
      <c r="E9" s="242"/>
      <c r="F9" s="242"/>
      <c r="G9" s="243"/>
    </row>
    <row r="10" spans="1:7" ht="28.5" customHeight="1">
      <c r="A10" s="246"/>
      <c r="B10" s="235" t="s">
        <v>313</v>
      </c>
      <c r="C10" s="250"/>
      <c r="D10" s="232"/>
      <c r="E10" s="233"/>
      <c r="F10" s="233"/>
      <c r="G10" s="234"/>
    </row>
    <row r="11" spans="1:7" ht="28.5" customHeight="1">
      <c r="A11" s="2" t="s">
        <v>314</v>
      </c>
      <c r="B11" s="235" t="s">
        <v>363</v>
      </c>
      <c r="C11" s="236"/>
      <c r="D11" s="236"/>
      <c r="E11" s="236"/>
      <c r="F11" s="236"/>
      <c r="G11" s="237"/>
    </row>
    <row r="12" spans="1:7" ht="28.5" customHeight="1">
      <c r="A12" s="2" t="s">
        <v>316</v>
      </c>
      <c r="B12" s="235"/>
      <c r="C12" s="236"/>
      <c r="D12" s="236"/>
      <c r="E12" s="236"/>
      <c r="F12" s="236"/>
      <c r="G12" s="237"/>
    </row>
    <row r="13" spans="1:7" ht="28.5" customHeight="1">
      <c r="A13" s="2" t="s">
        <v>318</v>
      </c>
      <c r="B13" s="253" t="s">
        <v>364</v>
      </c>
      <c r="C13" s="253"/>
      <c r="D13" s="253"/>
      <c r="E13" s="253"/>
      <c r="F13" s="253"/>
      <c r="G13" s="254"/>
    </row>
    <row r="14" spans="1:7" ht="28.5" customHeight="1">
      <c r="A14" s="247" t="s">
        <v>280</v>
      </c>
      <c r="B14" s="3" t="s">
        <v>320</v>
      </c>
      <c r="C14" s="3" t="s">
        <v>321</v>
      </c>
      <c r="D14" s="157" t="s">
        <v>322</v>
      </c>
      <c r="E14" s="157" t="s">
        <v>285</v>
      </c>
      <c r="F14" s="157" t="s">
        <v>323</v>
      </c>
      <c r="G14" s="4" t="s">
        <v>324</v>
      </c>
    </row>
    <row r="15" spans="1:7" ht="12">
      <c r="A15" s="247"/>
      <c r="B15" s="248" t="s">
        <v>325</v>
      </c>
      <c r="C15" s="251" t="s">
        <v>326</v>
      </c>
      <c r="D15" s="6" t="s">
        <v>353</v>
      </c>
      <c r="E15" s="157">
        <v>1</v>
      </c>
      <c r="F15" s="157" t="s">
        <v>354</v>
      </c>
      <c r="G15" s="4">
        <v>20</v>
      </c>
    </row>
    <row r="16" spans="1:7" ht="12">
      <c r="A16" s="247"/>
      <c r="B16" s="248"/>
      <c r="C16" s="255"/>
      <c r="D16" s="6" t="s">
        <v>355</v>
      </c>
      <c r="E16" s="157">
        <v>2000</v>
      </c>
      <c r="F16" s="157" t="s">
        <v>356</v>
      </c>
      <c r="G16" s="4">
        <v>20</v>
      </c>
    </row>
    <row r="17" spans="1:7" ht="12">
      <c r="A17" s="247"/>
      <c r="B17" s="248"/>
      <c r="C17" s="252"/>
      <c r="D17" s="6" t="s">
        <v>365</v>
      </c>
      <c r="E17" s="157">
        <v>1</v>
      </c>
      <c r="F17" s="157" t="s">
        <v>366</v>
      </c>
      <c r="G17" s="4">
        <v>10</v>
      </c>
    </row>
    <row r="18" spans="1:7" ht="12">
      <c r="A18" s="247"/>
      <c r="B18" s="248"/>
      <c r="C18" s="5" t="s">
        <v>332</v>
      </c>
      <c r="D18" s="6" t="s">
        <v>357</v>
      </c>
      <c r="E18" s="8">
        <v>1</v>
      </c>
      <c r="F18" s="157" t="s">
        <v>358</v>
      </c>
      <c r="G18" s="4">
        <v>20</v>
      </c>
    </row>
    <row r="19" spans="1:7" ht="12">
      <c r="A19" s="247"/>
      <c r="B19" s="248"/>
      <c r="C19" s="5" t="s">
        <v>335</v>
      </c>
      <c r="D19" s="6" t="s">
        <v>336</v>
      </c>
      <c r="E19" s="8">
        <v>1</v>
      </c>
      <c r="F19" s="157" t="s">
        <v>334</v>
      </c>
      <c r="G19" s="4">
        <v>10</v>
      </c>
    </row>
    <row r="20" spans="1:7" ht="12" customHeight="1">
      <c r="A20" s="247"/>
      <c r="B20" s="251" t="s">
        <v>359</v>
      </c>
      <c r="C20" s="251" t="s">
        <v>346</v>
      </c>
      <c r="D20" s="6" t="s">
        <v>361</v>
      </c>
      <c r="E20" s="8">
        <v>0.95</v>
      </c>
      <c r="F20" s="157" t="s">
        <v>358</v>
      </c>
      <c r="G20" s="4">
        <v>10</v>
      </c>
    </row>
    <row r="21" spans="1:7" ht="13.5">
      <c r="A21" s="247"/>
      <c r="B21" s="252"/>
      <c r="C21" s="252"/>
      <c r="D21" s="6" t="s">
        <v>360</v>
      </c>
      <c r="E21" s="9">
        <v>98</v>
      </c>
      <c r="F21" s="9" t="s">
        <v>358</v>
      </c>
      <c r="G21" s="10">
        <v>10</v>
      </c>
    </row>
  </sheetData>
  <sheetProtection/>
  <mergeCells count="26">
    <mergeCell ref="B9:C9"/>
    <mergeCell ref="D9:G9"/>
    <mergeCell ref="B10:C10"/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D10:G10"/>
    <mergeCell ref="B11:G11"/>
    <mergeCell ref="B12:G12"/>
    <mergeCell ref="B13:G13"/>
    <mergeCell ref="A14:A21"/>
    <mergeCell ref="B15:B19"/>
    <mergeCell ref="B20:B21"/>
    <mergeCell ref="C20:C21"/>
    <mergeCell ref="C15:C17"/>
    <mergeCell ref="A6:A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1">
      <selection activeCell="D36" sqref="D36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3.5">
      <c r="A1" s="146" t="s">
        <v>0</v>
      </c>
    </row>
    <row r="2" spans="1:10" ht="30" customHeight="1">
      <c r="A2" s="159" t="s">
        <v>1</v>
      </c>
      <c r="B2" s="159"/>
      <c r="C2" s="159"/>
      <c r="D2" s="159"/>
      <c r="E2" s="159"/>
      <c r="F2" s="159"/>
      <c r="G2" s="46"/>
      <c r="H2" s="46"/>
      <c r="I2" s="46"/>
      <c r="J2" s="46"/>
    </row>
    <row r="4" spans="5:6" ht="11.25">
      <c r="E4" s="160" t="s">
        <v>2</v>
      </c>
      <c r="F4" s="160"/>
    </row>
    <row r="5" spans="1:7" ht="23.25" customHeight="1">
      <c r="A5" s="161" t="s">
        <v>3</v>
      </c>
      <c r="B5" s="162" t="s">
        <v>3</v>
      </c>
      <c r="C5" s="163" t="s">
        <v>4</v>
      </c>
      <c r="D5" s="163"/>
      <c r="E5" s="163"/>
      <c r="F5" s="163"/>
      <c r="G5" s="163"/>
    </row>
    <row r="6" spans="1:7" ht="12" customHeight="1">
      <c r="A6" s="164" t="s">
        <v>5</v>
      </c>
      <c r="B6" s="165" t="s">
        <v>6</v>
      </c>
      <c r="C6" s="165" t="s">
        <v>7</v>
      </c>
      <c r="D6" s="163" t="s">
        <v>6</v>
      </c>
      <c r="E6" s="163"/>
      <c r="F6" s="163"/>
      <c r="G6" s="163"/>
    </row>
    <row r="7" spans="1:7" ht="12">
      <c r="A7" s="164" t="s">
        <v>5</v>
      </c>
      <c r="B7" s="165" t="s">
        <v>8</v>
      </c>
      <c r="C7" s="165" t="s">
        <v>7</v>
      </c>
      <c r="D7" s="147" t="s">
        <v>9</v>
      </c>
      <c r="E7" s="32" t="s">
        <v>10</v>
      </c>
      <c r="F7" s="32" t="s">
        <v>11</v>
      </c>
      <c r="G7" s="32" t="s">
        <v>12</v>
      </c>
    </row>
    <row r="8" spans="1:7" ht="12">
      <c r="A8" s="65" t="s">
        <v>13</v>
      </c>
      <c r="B8" s="35">
        <f>SUM(B9:B11)</f>
        <v>3208.82</v>
      </c>
      <c r="C8" s="65" t="s">
        <v>14</v>
      </c>
      <c r="D8" s="147"/>
      <c r="E8" s="32"/>
      <c r="F8" s="148"/>
      <c r="G8" s="32"/>
    </row>
    <row r="9" spans="1:7" ht="13.5" customHeight="1">
      <c r="A9" s="65" t="s">
        <v>10</v>
      </c>
      <c r="B9" s="35">
        <v>3208.82</v>
      </c>
      <c r="C9" s="64" t="s">
        <v>15</v>
      </c>
      <c r="D9" s="35">
        <f>SUM(E9:G9)</f>
        <v>10.7</v>
      </c>
      <c r="E9" s="35">
        <v>10.7</v>
      </c>
      <c r="F9" s="149"/>
      <c r="G9" s="39"/>
    </row>
    <row r="10" spans="1:7" ht="13.5" customHeight="1">
      <c r="A10" s="65" t="s">
        <v>11</v>
      </c>
      <c r="B10" s="35"/>
      <c r="C10" s="64" t="s">
        <v>16</v>
      </c>
      <c r="D10" s="35">
        <f aca="true" t="shared" si="0" ref="D10:D32">SUM(E10:G10)</f>
        <v>0</v>
      </c>
      <c r="E10" s="35"/>
      <c r="F10" s="149"/>
      <c r="G10" s="39"/>
    </row>
    <row r="11" spans="1:7" ht="13.5" customHeight="1">
      <c r="A11" s="65" t="s">
        <v>12</v>
      </c>
      <c r="B11" s="35"/>
      <c r="C11" s="64" t="s">
        <v>17</v>
      </c>
      <c r="D11" s="35">
        <f t="shared" si="0"/>
        <v>0</v>
      </c>
      <c r="E11" s="35"/>
      <c r="F11" s="149"/>
      <c r="G11" s="39"/>
    </row>
    <row r="12" spans="1:7" ht="13.5" customHeight="1">
      <c r="A12" s="65"/>
      <c r="B12" s="35"/>
      <c r="C12" s="64" t="s">
        <v>18</v>
      </c>
      <c r="D12" s="35">
        <f t="shared" si="0"/>
        <v>0</v>
      </c>
      <c r="E12" s="35"/>
      <c r="F12" s="149"/>
      <c r="G12" s="39"/>
    </row>
    <row r="13" spans="1:7" ht="13.5" customHeight="1">
      <c r="A13" s="65"/>
      <c r="B13" s="35"/>
      <c r="C13" s="64" t="s">
        <v>19</v>
      </c>
      <c r="D13" s="35">
        <f t="shared" si="0"/>
        <v>2731.955</v>
      </c>
      <c r="E13" s="35">
        <v>2731.955</v>
      </c>
      <c r="F13" s="149"/>
      <c r="G13" s="39"/>
    </row>
    <row r="14" spans="1:7" ht="13.5" customHeight="1">
      <c r="A14" s="65"/>
      <c r="B14" s="35"/>
      <c r="C14" s="64" t="s">
        <v>20</v>
      </c>
      <c r="D14" s="35">
        <f t="shared" si="0"/>
        <v>0</v>
      </c>
      <c r="E14" s="35"/>
      <c r="F14" s="149"/>
      <c r="G14" s="39"/>
    </row>
    <row r="15" spans="1:7" ht="13.5" customHeight="1">
      <c r="A15" s="65"/>
      <c r="B15" s="35"/>
      <c r="C15" s="64" t="s">
        <v>21</v>
      </c>
      <c r="D15" s="35">
        <f t="shared" si="0"/>
        <v>0</v>
      </c>
      <c r="E15" s="35"/>
      <c r="F15" s="149"/>
      <c r="G15" s="39"/>
    </row>
    <row r="16" spans="1:7" ht="13.5" customHeight="1">
      <c r="A16" s="65"/>
      <c r="B16" s="35"/>
      <c r="C16" s="64" t="s">
        <v>22</v>
      </c>
      <c r="D16" s="35">
        <f t="shared" si="0"/>
        <v>247.32</v>
      </c>
      <c r="E16" s="35">
        <v>247.32</v>
      </c>
      <c r="F16" s="149"/>
      <c r="G16" s="39"/>
    </row>
    <row r="17" spans="1:7" ht="13.5" customHeight="1">
      <c r="A17" s="65"/>
      <c r="B17" s="35"/>
      <c r="C17" s="64" t="s">
        <v>23</v>
      </c>
      <c r="D17" s="35">
        <f t="shared" si="0"/>
        <v>106.14</v>
      </c>
      <c r="E17" s="35">
        <v>106.14</v>
      </c>
      <c r="F17" s="149"/>
      <c r="G17" s="39"/>
    </row>
    <row r="18" spans="1:7" ht="13.5" customHeight="1">
      <c r="A18" s="65"/>
      <c r="B18" s="35"/>
      <c r="C18" s="64" t="s">
        <v>24</v>
      </c>
      <c r="D18" s="35">
        <f t="shared" si="0"/>
        <v>0</v>
      </c>
      <c r="E18" s="35"/>
      <c r="F18" s="149"/>
      <c r="G18" s="39"/>
    </row>
    <row r="19" spans="1:7" ht="13.5" customHeight="1">
      <c r="A19" s="65"/>
      <c r="B19" s="35"/>
      <c r="C19" s="64" t="s">
        <v>25</v>
      </c>
      <c r="D19" s="35">
        <f t="shared" si="0"/>
        <v>0</v>
      </c>
      <c r="E19" s="35"/>
      <c r="F19" s="149"/>
      <c r="G19" s="39"/>
    </row>
    <row r="20" spans="1:7" ht="13.5" customHeight="1">
      <c r="A20" s="65"/>
      <c r="B20" s="35"/>
      <c r="C20" s="64" t="s">
        <v>26</v>
      </c>
      <c r="D20" s="35">
        <f t="shared" si="0"/>
        <v>0</v>
      </c>
      <c r="E20" s="35"/>
      <c r="F20" s="149"/>
      <c r="G20" s="39"/>
    </row>
    <row r="21" spans="1:7" ht="13.5" customHeight="1">
      <c r="A21" s="65"/>
      <c r="B21" s="35"/>
      <c r="C21" s="64" t="s">
        <v>27</v>
      </c>
      <c r="D21" s="35">
        <f t="shared" si="0"/>
        <v>0</v>
      </c>
      <c r="E21" s="35"/>
      <c r="F21" s="149"/>
      <c r="G21" s="39"/>
    </row>
    <row r="22" spans="1:7" ht="13.5" customHeight="1">
      <c r="A22" s="65"/>
      <c r="B22" s="35"/>
      <c r="C22" s="64" t="s">
        <v>28</v>
      </c>
      <c r="D22" s="35">
        <f t="shared" si="0"/>
        <v>0</v>
      </c>
      <c r="E22" s="35"/>
      <c r="F22" s="149"/>
      <c r="G22" s="39"/>
    </row>
    <row r="23" spans="1:7" ht="13.5" customHeight="1">
      <c r="A23" s="65"/>
      <c r="B23" s="66"/>
      <c r="C23" s="64" t="s">
        <v>29</v>
      </c>
      <c r="D23" s="35">
        <f t="shared" si="0"/>
        <v>0</v>
      </c>
      <c r="E23" s="35"/>
      <c r="F23" s="149"/>
      <c r="G23" s="39"/>
    </row>
    <row r="24" spans="1:7" ht="13.5" customHeight="1">
      <c r="A24" s="65"/>
      <c r="B24" s="66"/>
      <c r="C24" s="64" t="s">
        <v>30</v>
      </c>
      <c r="D24" s="35">
        <f t="shared" si="0"/>
        <v>0</v>
      </c>
      <c r="E24" s="35"/>
      <c r="F24" s="149"/>
      <c r="G24" s="39"/>
    </row>
    <row r="25" spans="1:7" ht="13.5" customHeight="1">
      <c r="A25" s="65"/>
      <c r="B25" s="66"/>
      <c r="C25" s="64" t="s">
        <v>31</v>
      </c>
      <c r="D25" s="35">
        <f t="shared" si="0"/>
        <v>0</v>
      </c>
      <c r="E25" s="35"/>
      <c r="F25" s="149"/>
      <c r="G25" s="39"/>
    </row>
    <row r="26" spans="1:7" ht="13.5" customHeight="1">
      <c r="A26" s="65"/>
      <c r="B26" s="66"/>
      <c r="C26" s="67" t="s">
        <v>32</v>
      </c>
      <c r="D26" s="35">
        <f t="shared" si="0"/>
        <v>0</v>
      </c>
      <c r="E26" s="35"/>
      <c r="F26" s="149"/>
      <c r="G26" s="39"/>
    </row>
    <row r="27" spans="1:7" ht="13.5" customHeight="1">
      <c r="A27" s="65"/>
      <c r="B27" s="66"/>
      <c r="C27" s="67" t="s">
        <v>33</v>
      </c>
      <c r="D27" s="35">
        <f t="shared" si="0"/>
        <v>123.655</v>
      </c>
      <c r="E27" s="35">
        <v>123.655</v>
      </c>
      <c r="F27" s="149"/>
      <c r="G27" s="39"/>
    </row>
    <row r="28" spans="1:7" ht="13.5" customHeight="1">
      <c r="A28" s="150"/>
      <c r="B28" s="35"/>
      <c r="C28" s="67" t="s">
        <v>34</v>
      </c>
      <c r="D28" s="35">
        <f t="shared" si="0"/>
        <v>0</v>
      </c>
      <c r="E28" s="35"/>
      <c r="F28" s="149"/>
      <c r="G28" s="39"/>
    </row>
    <row r="29" spans="1:7" ht="13.5" customHeight="1">
      <c r="A29" s="150"/>
      <c r="B29" s="35"/>
      <c r="C29" s="67" t="s">
        <v>35</v>
      </c>
      <c r="D29" s="35">
        <f t="shared" si="0"/>
        <v>0</v>
      </c>
      <c r="E29" s="35"/>
      <c r="F29" s="149"/>
      <c r="G29" s="39"/>
    </row>
    <row r="30" spans="1:7" ht="13.5" customHeight="1">
      <c r="A30" s="65"/>
      <c r="B30" s="66"/>
      <c r="C30" s="67" t="s">
        <v>36</v>
      </c>
      <c r="D30" s="35">
        <f t="shared" si="0"/>
        <v>0</v>
      </c>
      <c r="E30" s="35"/>
      <c r="F30" s="149"/>
      <c r="G30" s="39"/>
    </row>
    <row r="31" spans="1:7" ht="13.5" customHeight="1">
      <c r="A31" s="65" t="s">
        <v>37</v>
      </c>
      <c r="B31" s="35">
        <v>10.95</v>
      </c>
      <c r="C31" s="67" t="s">
        <v>38</v>
      </c>
      <c r="D31" s="35">
        <f t="shared" si="0"/>
        <v>0</v>
      </c>
      <c r="E31" s="35"/>
      <c r="F31" s="149"/>
      <c r="G31" s="39"/>
    </row>
    <row r="32" spans="1:7" ht="13.5" customHeight="1">
      <c r="A32" s="151" t="s">
        <v>39</v>
      </c>
      <c r="B32" s="152">
        <v>10.95</v>
      </c>
      <c r="C32" s="67" t="s">
        <v>40</v>
      </c>
      <c r="D32" s="35">
        <f t="shared" si="0"/>
        <v>0</v>
      </c>
      <c r="E32" s="35"/>
      <c r="F32" s="149"/>
      <c r="G32" s="39"/>
    </row>
    <row r="33" spans="1:7" ht="13.5" customHeight="1">
      <c r="A33" s="151" t="s">
        <v>41</v>
      </c>
      <c r="B33" s="152"/>
      <c r="C33" s="153" t="s">
        <v>42</v>
      </c>
      <c r="D33" s="152">
        <f>SUM(E34:F34)</f>
        <v>0</v>
      </c>
      <c r="E33" s="35"/>
      <c r="F33" s="35">
        <f>SUM(F9:F32)</f>
        <v>0</v>
      </c>
      <c r="G33" s="35">
        <f>SUM(G9:G32)</f>
        <v>0</v>
      </c>
    </row>
    <row r="34" spans="1:7" ht="13.5" customHeight="1">
      <c r="A34" s="151" t="s">
        <v>12</v>
      </c>
      <c r="B34" s="152"/>
      <c r="C34" s="39"/>
      <c r="D34" s="39"/>
      <c r="E34" s="152"/>
      <c r="F34" s="154"/>
      <c r="G34" s="39"/>
    </row>
    <row r="35" spans="1:7" ht="13.5" customHeight="1">
      <c r="A35" s="155" t="s">
        <v>43</v>
      </c>
      <c r="B35" s="43">
        <f>B9+B31</f>
        <v>3219.77</v>
      </c>
      <c r="C35" s="156" t="s">
        <v>44</v>
      </c>
      <c r="D35" s="35">
        <f>E35</f>
        <v>3219.77</v>
      </c>
      <c r="E35" s="43">
        <v>3219.77</v>
      </c>
      <c r="F35" s="43">
        <f>F33</f>
        <v>0</v>
      </c>
      <c r="G35" s="43">
        <f>G33</f>
        <v>0</v>
      </c>
    </row>
    <row r="36" ht="30" customHeight="1">
      <c r="A36" s="77" t="s">
        <v>45</v>
      </c>
    </row>
    <row r="37" ht="16.5" customHeight="1">
      <c r="A37" s="78" t="s">
        <v>46</v>
      </c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8">
    <mergeCell ref="A2:F2"/>
    <mergeCell ref="E4:F4"/>
    <mergeCell ref="A5:B5"/>
    <mergeCell ref="C5:G5"/>
    <mergeCell ref="D6:G6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showGridLines="0" showZeros="0" workbookViewId="0" topLeftCell="A1">
      <selection activeCell="D7" sqref="D7:D23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14.25" customHeight="1">
      <c r="A1" s="166" t="s">
        <v>47</v>
      </c>
      <c r="B1" s="167"/>
      <c r="C1" s="167"/>
      <c r="D1" s="167"/>
      <c r="E1" s="167"/>
    </row>
    <row r="2" spans="1:6" ht="54" customHeight="1">
      <c r="A2" s="168" t="s">
        <v>48</v>
      </c>
      <c r="B2" s="159"/>
      <c r="C2" s="159"/>
      <c r="D2" s="159"/>
      <c r="E2" s="159"/>
      <c r="F2" s="136"/>
    </row>
    <row r="3" spans="2:5" s="117" customFormat="1" ht="23.25" customHeight="1">
      <c r="B3" s="169" t="s">
        <v>2</v>
      </c>
      <c r="C3" s="169"/>
      <c r="D3" s="169"/>
      <c r="E3" s="169"/>
    </row>
    <row r="4" spans="1:5" s="135" customFormat="1" ht="20.25" customHeight="1">
      <c r="A4" s="173" t="s">
        <v>49</v>
      </c>
      <c r="B4" s="175" t="s">
        <v>50</v>
      </c>
      <c r="C4" s="170" t="s">
        <v>6</v>
      </c>
      <c r="D4" s="171"/>
      <c r="E4" s="172"/>
    </row>
    <row r="5" spans="1:5" s="135" customFormat="1" ht="20.25" customHeight="1">
      <c r="A5" s="174"/>
      <c r="B5" s="176"/>
      <c r="C5" s="119" t="s">
        <v>51</v>
      </c>
      <c r="D5" s="119" t="s">
        <v>52</v>
      </c>
      <c r="E5" s="121" t="s">
        <v>53</v>
      </c>
    </row>
    <row r="6" spans="1:5" s="135" customFormat="1" ht="20.25" customHeight="1">
      <c r="A6" s="88"/>
      <c r="B6" s="122" t="s">
        <v>51</v>
      </c>
      <c r="C6" s="122">
        <f>D6+E6</f>
        <v>3219.77</v>
      </c>
      <c r="D6" s="122">
        <f>+D7+D10+D13+D17+D21</f>
        <v>2178.65</v>
      </c>
      <c r="E6" s="158">
        <f>E10</f>
        <v>1041.12</v>
      </c>
    </row>
    <row r="7" spans="1:5" s="135" customFormat="1" ht="20.25" customHeight="1">
      <c r="A7" s="124">
        <v>201</v>
      </c>
      <c r="B7" s="137" t="s">
        <v>54</v>
      </c>
      <c r="C7" s="122">
        <v>10.7</v>
      </c>
      <c r="D7" s="138">
        <v>10.7</v>
      </c>
      <c r="E7" s="139"/>
    </row>
    <row r="8" spans="1:5" s="135" customFormat="1" ht="20.25" customHeight="1">
      <c r="A8" s="124">
        <v>20136</v>
      </c>
      <c r="B8" s="137" t="s">
        <v>55</v>
      </c>
      <c r="C8" s="122">
        <v>10.7</v>
      </c>
      <c r="D8" s="138">
        <v>10.7</v>
      </c>
      <c r="E8" s="139"/>
    </row>
    <row r="9" spans="1:5" s="135" customFormat="1" ht="20.25" customHeight="1">
      <c r="A9" s="124">
        <v>2013699</v>
      </c>
      <c r="B9" s="137" t="s">
        <v>56</v>
      </c>
      <c r="C9" s="122">
        <v>10.7</v>
      </c>
      <c r="D9" s="138">
        <v>10.7</v>
      </c>
      <c r="E9" s="139"/>
    </row>
    <row r="10" spans="1:5" s="135" customFormat="1" ht="20.25" customHeight="1">
      <c r="A10" s="140">
        <v>205</v>
      </c>
      <c r="B10" s="141" t="s">
        <v>57</v>
      </c>
      <c r="C10" s="142">
        <v>2731.96</v>
      </c>
      <c r="D10" s="138">
        <v>1690.835</v>
      </c>
      <c r="E10" s="139">
        <f>E11</f>
        <v>1041.12</v>
      </c>
    </row>
    <row r="11" spans="1:5" s="135" customFormat="1" ht="20.25" customHeight="1">
      <c r="A11" s="140">
        <v>20503</v>
      </c>
      <c r="B11" s="93" t="s">
        <v>58</v>
      </c>
      <c r="C11" s="142">
        <v>2731.96</v>
      </c>
      <c r="D11" s="138">
        <v>1690.835</v>
      </c>
      <c r="E11" s="139">
        <f>E12</f>
        <v>1041.12</v>
      </c>
    </row>
    <row r="12" spans="1:5" s="135" customFormat="1" ht="20.25" customHeight="1">
      <c r="A12" s="140">
        <v>2050302</v>
      </c>
      <c r="B12" s="93" t="s">
        <v>59</v>
      </c>
      <c r="C12" s="142">
        <v>2731.96</v>
      </c>
      <c r="D12" s="138">
        <v>1690.835</v>
      </c>
      <c r="E12" s="139">
        <f>907.17+133.95</f>
        <v>1041.12</v>
      </c>
    </row>
    <row r="13" spans="1:5" s="135" customFormat="1" ht="20.25" customHeight="1">
      <c r="A13" s="140">
        <v>208</v>
      </c>
      <c r="B13" s="141" t="s">
        <v>60</v>
      </c>
      <c r="C13" s="122">
        <v>247.32</v>
      </c>
      <c r="D13" s="138">
        <v>247.32</v>
      </c>
      <c r="E13" s="143"/>
    </row>
    <row r="14" spans="1:5" s="135" customFormat="1" ht="20.25" customHeight="1">
      <c r="A14" s="140">
        <v>20805</v>
      </c>
      <c r="B14" s="141" t="s">
        <v>61</v>
      </c>
      <c r="C14" s="122">
        <v>247.32</v>
      </c>
      <c r="D14" s="138">
        <v>247.32</v>
      </c>
      <c r="E14" s="143"/>
    </row>
    <row r="15" spans="1:5" s="135" customFormat="1" ht="20.25" customHeight="1">
      <c r="A15" s="140">
        <v>2080505</v>
      </c>
      <c r="B15" s="93" t="s">
        <v>62</v>
      </c>
      <c r="C15" s="122">
        <v>164.88</v>
      </c>
      <c r="D15" s="138">
        <v>164.88</v>
      </c>
      <c r="E15" s="143"/>
    </row>
    <row r="16" spans="1:5" s="135" customFormat="1" ht="20.25" customHeight="1">
      <c r="A16" s="140">
        <v>2080506</v>
      </c>
      <c r="B16" s="93" t="s">
        <v>63</v>
      </c>
      <c r="C16" s="122">
        <v>82.44</v>
      </c>
      <c r="D16" s="138">
        <v>82.44</v>
      </c>
      <c r="E16" s="143"/>
    </row>
    <row r="17" spans="1:5" s="135" customFormat="1" ht="20.25" customHeight="1">
      <c r="A17" s="140">
        <v>210</v>
      </c>
      <c r="B17" s="93" t="s">
        <v>64</v>
      </c>
      <c r="C17" s="122">
        <v>106.14</v>
      </c>
      <c r="D17" s="138">
        <v>106.14</v>
      </c>
      <c r="E17" s="143"/>
    </row>
    <row r="18" spans="1:5" s="135" customFormat="1" ht="20.25" customHeight="1">
      <c r="A18" s="140">
        <v>21011</v>
      </c>
      <c r="B18" s="141" t="s">
        <v>65</v>
      </c>
      <c r="C18" s="122">
        <v>106.14</v>
      </c>
      <c r="D18" s="138">
        <v>106.14</v>
      </c>
      <c r="E18" s="143"/>
    </row>
    <row r="19" spans="1:5" s="135" customFormat="1" ht="20.25" customHeight="1">
      <c r="A19" s="144">
        <v>2101102</v>
      </c>
      <c r="B19" s="141" t="s">
        <v>66</v>
      </c>
      <c r="C19" s="122">
        <v>103.05</v>
      </c>
      <c r="D19" s="138">
        <v>103.05</v>
      </c>
      <c r="E19" s="143"/>
    </row>
    <row r="20" spans="1:5" s="135" customFormat="1" ht="20.25" customHeight="1">
      <c r="A20" s="144">
        <v>2101199</v>
      </c>
      <c r="B20" s="141" t="s">
        <v>67</v>
      </c>
      <c r="C20" s="122">
        <v>3.09</v>
      </c>
      <c r="D20" s="138">
        <v>3.09</v>
      </c>
      <c r="E20" s="143"/>
    </row>
    <row r="21" spans="1:5" s="135" customFormat="1" ht="20.25" customHeight="1">
      <c r="A21" s="144">
        <v>221</v>
      </c>
      <c r="B21" s="141" t="s">
        <v>68</v>
      </c>
      <c r="C21" s="122">
        <v>123.66</v>
      </c>
      <c r="D21" s="138">
        <v>123.655</v>
      </c>
      <c r="E21" s="143"/>
    </row>
    <row r="22" spans="1:5" s="135" customFormat="1" ht="20.25" customHeight="1">
      <c r="A22" s="144">
        <v>22102</v>
      </c>
      <c r="B22" s="93" t="s">
        <v>69</v>
      </c>
      <c r="C22" s="122">
        <v>123.66</v>
      </c>
      <c r="D22" s="138">
        <v>123.655</v>
      </c>
      <c r="E22" s="143"/>
    </row>
    <row r="23" spans="1:5" s="135" customFormat="1" ht="20.25" customHeight="1">
      <c r="A23" s="144">
        <v>2210201</v>
      </c>
      <c r="B23" s="141" t="s">
        <v>70</v>
      </c>
      <c r="C23" s="122">
        <v>123.66</v>
      </c>
      <c r="D23" s="138">
        <v>123.655</v>
      </c>
      <c r="E23" s="143"/>
    </row>
    <row r="24" spans="1:5" s="135" customFormat="1" ht="20.25" customHeight="1">
      <c r="A24" s="144"/>
      <c r="B24" s="145"/>
      <c r="C24" s="122">
        <f>D24+E24</f>
        <v>0</v>
      </c>
      <c r="D24" s="138"/>
      <c r="E24" s="143"/>
    </row>
    <row r="25" spans="1:5" s="135" customFormat="1" ht="20.25" customHeight="1">
      <c r="A25" s="144"/>
      <c r="B25" s="145"/>
      <c r="C25" s="122">
        <f>D25+E25</f>
        <v>0</v>
      </c>
      <c r="D25" s="138"/>
      <c r="E25" s="143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4">
      <selection activeCell="E48" activeCellId="2" sqref="D6 F19 E48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</cols>
  <sheetData>
    <row r="1" spans="1:4" ht="18">
      <c r="A1" s="166" t="s">
        <v>71</v>
      </c>
      <c r="B1" s="167"/>
      <c r="C1" s="167"/>
      <c r="D1" s="167"/>
    </row>
    <row r="2" spans="1:6" ht="94.5" customHeight="1">
      <c r="A2" s="168" t="s">
        <v>72</v>
      </c>
      <c r="B2" s="168"/>
      <c r="C2" s="168"/>
      <c r="D2" s="168"/>
      <c r="E2" s="168"/>
      <c r="F2" s="168"/>
    </row>
    <row r="3" spans="1:6" ht="18.75">
      <c r="A3" s="117"/>
      <c r="B3" s="117"/>
      <c r="C3" s="169" t="s">
        <v>2</v>
      </c>
      <c r="D3" s="169"/>
      <c r="E3" s="169"/>
      <c r="F3" s="169"/>
    </row>
    <row r="4" spans="1:6" ht="18.75" customHeight="1">
      <c r="A4" s="177" t="s">
        <v>49</v>
      </c>
      <c r="B4" s="178"/>
      <c r="C4" s="175" t="s">
        <v>73</v>
      </c>
      <c r="D4" s="178" t="s">
        <v>74</v>
      </c>
      <c r="E4" s="178"/>
      <c r="F4" s="179"/>
    </row>
    <row r="5" spans="1:6" ht="23.25" customHeight="1">
      <c r="A5" s="118" t="s">
        <v>75</v>
      </c>
      <c r="B5" s="119" t="s">
        <v>76</v>
      </c>
      <c r="C5" s="176"/>
      <c r="D5" s="120" t="s">
        <v>51</v>
      </c>
      <c r="E5" s="119" t="s">
        <v>77</v>
      </c>
      <c r="F5" s="121" t="s">
        <v>78</v>
      </c>
    </row>
    <row r="6" spans="1:6" ht="15">
      <c r="A6" s="88">
        <v>301</v>
      </c>
      <c r="B6" s="122"/>
      <c r="C6" s="123" t="s">
        <v>79</v>
      </c>
      <c r="D6" s="122">
        <f>SUM(E6:F6)</f>
        <v>1572.4800000000002</v>
      </c>
      <c r="E6" s="39">
        <f>SUM(E7:E18)</f>
        <v>1572.4800000000002</v>
      </c>
      <c r="F6" s="39"/>
    </row>
    <row r="7" spans="1:6" ht="15">
      <c r="A7" s="124"/>
      <c r="B7" s="125">
        <v>30101</v>
      </c>
      <c r="C7" s="126" t="s">
        <v>80</v>
      </c>
      <c r="D7" s="122">
        <f>SUM(E7:F7)</f>
        <v>534.825</v>
      </c>
      <c r="E7" s="127">
        <v>534.825</v>
      </c>
      <c r="F7" s="40"/>
    </row>
    <row r="8" spans="1:6" ht="15">
      <c r="A8" s="124"/>
      <c r="B8" s="125">
        <v>30102</v>
      </c>
      <c r="C8" s="126" t="s">
        <v>81</v>
      </c>
      <c r="D8" s="122">
        <f aca="true" t="shared" si="0" ref="D8:D19">SUM(E8:F8)</f>
        <v>69.205</v>
      </c>
      <c r="E8" s="127">
        <v>69.205</v>
      </c>
      <c r="F8" s="40"/>
    </row>
    <row r="9" spans="1:6" ht="15">
      <c r="A9" s="124"/>
      <c r="B9" s="125">
        <v>30103</v>
      </c>
      <c r="C9" s="126" t="s">
        <v>82</v>
      </c>
      <c r="D9" s="122">
        <f t="shared" si="0"/>
        <v>0</v>
      </c>
      <c r="E9" s="39"/>
      <c r="F9" s="40"/>
    </row>
    <row r="10" spans="1:6" ht="15">
      <c r="A10" s="124"/>
      <c r="B10" s="125">
        <v>30107</v>
      </c>
      <c r="C10" s="126" t="s">
        <v>83</v>
      </c>
      <c r="D10" s="122">
        <f t="shared" si="0"/>
        <v>491.33</v>
      </c>
      <c r="E10" s="39">
        <v>491.33</v>
      </c>
      <c r="F10" s="40"/>
    </row>
    <row r="11" spans="1:6" ht="15">
      <c r="A11" s="124"/>
      <c r="B11" s="125">
        <v>30108</v>
      </c>
      <c r="C11" s="126" t="s">
        <v>84</v>
      </c>
      <c r="D11" s="122">
        <f t="shared" si="0"/>
        <v>164.88</v>
      </c>
      <c r="E11" s="39">
        <v>164.88</v>
      </c>
      <c r="F11" s="40"/>
    </row>
    <row r="12" spans="1:6" ht="15">
      <c r="A12" s="88"/>
      <c r="B12" s="125">
        <v>30109</v>
      </c>
      <c r="C12" s="126" t="s">
        <v>85</v>
      </c>
      <c r="D12" s="122">
        <f t="shared" si="0"/>
        <v>82.44</v>
      </c>
      <c r="E12" s="39">
        <v>82.44</v>
      </c>
      <c r="F12" s="40"/>
    </row>
    <row r="13" spans="1:6" ht="15">
      <c r="A13" s="88"/>
      <c r="B13" s="125">
        <v>30110</v>
      </c>
      <c r="C13" s="126" t="s">
        <v>86</v>
      </c>
      <c r="D13" s="122">
        <f t="shared" si="0"/>
        <v>103.05</v>
      </c>
      <c r="E13" s="39">
        <v>103.05</v>
      </c>
      <c r="F13" s="39"/>
    </row>
    <row r="14" spans="1:6" ht="15">
      <c r="A14" s="88"/>
      <c r="B14" s="125">
        <v>30111</v>
      </c>
      <c r="C14" s="126" t="s">
        <v>87</v>
      </c>
      <c r="D14" s="122">
        <f t="shared" si="0"/>
        <v>0</v>
      </c>
      <c r="E14" s="39"/>
      <c r="F14" s="39"/>
    </row>
    <row r="15" spans="1:6" ht="15">
      <c r="A15" s="88"/>
      <c r="B15" s="125">
        <v>30112</v>
      </c>
      <c r="C15" s="126" t="s">
        <v>88</v>
      </c>
      <c r="D15" s="122">
        <f t="shared" si="0"/>
        <v>3.09</v>
      </c>
      <c r="E15" s="39">
        <v>3.09</v>
      </c>
      <c r="F15" s="39"/>
    </row>
    <row r="16" spans="1:6" ht="15">
      <c r="A16" s="88"/>
      <c r="B16" s="125">
        <v>30113</v>
      </c>
      <c r="C16" s="126" t="s">
        <v>89</v>
      </c>
      <c r="D16" s="122">
        <f t="shared" si="0"/>
        <v>123.66</v>
      </c>
      <c r="E16" s="39">
        <v>123.66</v>
      </c>
      <c r="F16" s="39"/>
    </row>
    <row r="17" spans="1:6" ht="15">
      <c r="A17" s="88"/>
      <c r="B17" s="125">
        <v>30114</v>
      </c>
      <c r="C17" s="126" t="s">
        <v>90</v>
      </c>
      <c r="D17" s="122">
        <f t="shared" si="0"/>
        <v>0</v>
      </c>
      <c r="E17" s="39"/>
      <c r="F17" s="39"/>
    </row>
    <row r="18" spans="1:6" ht="15">
      <c r="A18" s="88"/>
      <c r="B18" s="125">
        <v>30199</v>
      </c>
      <c r="C18" s="126" t="s">
        <v>91</v>
      </c>
      <c r="D18" s="122">
        <f t="shared" si="0"/>
        <v>0</v>
      </c>
      <c r="E18" s="39"/>
      <c r="F18" s="39"/>
    </row>
    <row r="19" spans="1:6" ht="15">
      <c r="A19" s="124">
        <v>302</v>
      </c>
      <c r="B19" s="128"/>
      <c r="C19" s="129" t="s">
        <v>92</v>
      </c>
      <c r="D19" s="130">
        <f t="shared" si="0"/>
        <v>603.5600000000001</v>
      </c>
      <c r="E19" s="39">
        <f>SUM(E20:E40)</f>
        <v>0</v>
      </c>
      <c r="F19" s="127">
        <f>SUM(F20:F47)</f>
        <v>603.5600000000001</v>
      </c>
    </row>
    <row r="20" spans="1:6" ht="15">
      <c r="A20" s="88"/>
      <c r="B20" s="128" t="s">
        <v>93</v>
      </c>
      <c r="C20" s="131" t="s">
        <v>94</v>
      </c>
      <c r="D20" s="122">
        <f aca="true" t="shared" si="1" ref="D20:D49">SUM(E20:F20)</f>
        <v>265.3</v>
      </c>
      <c r="E20" s="39"/>
      <c r="F20" s="132">
        <v>265.3</v>
      </c>
    </row>
    <row r="21" spans="1:6" ht="15">
      <c r="A21" s="88"/>
      <c r="B21" s="128" t="s">
        <v>95</v>
      </c>
      <c r="C21" s="131" t="s">
        <v>96</v>
      </c>
      <c r="D21" s="122">
        <f t="shared" si="1"/>
        <v>0</v>
      </c>
      <c r="E21" s="39"/>
      <c r="F21" s="40"/>
    </row>
    <row r="22" spans="1:6" ht="15">
      <c r="A22" s="88"/>
      <c r="B22" s="128" t="s">
        <v>97</v>
      </c>
      <c r="C22" s="131" t="s">
        <v>98</v>
      </c>
      <c r="D22" s="122">
        <f t="shared" si="1"/>
        <v>0</v>
      </c>
      <c r="E22" s="39"/>
      <c r="F22" s="40"/>
    </row>
    <row r="23" spans="1:6" ht="15">
      <c r="A23" s="88"/>
      <c r="B23" s="128" t="s">
        <v>99</v>
      </c>
      <c r="C23" s="131" t="s">
        <v>100</v>
      </c>
      <c r="D23" s="122">
        <f t="shared" si="1"/>
        <v>0</v>
      </c>
      <c r="E23" s="39"/>
      <c r="F23" s="40"/>
    </row>
    <row r="24" spans="1:6" ht="15">
      <c r="A24" s="88"/>
      <c r="B24" s="128" t="s">
        <v>101</v>
      </c>
      <c r="C24" s="131" t="s">
        <v>102</v>
      </c>
      <c r="D24" s="122">
        <f t="shared" si="1"/>
        <v>30</v>
      </c>
      <c r="E24" s="39"/>
      <c r="F24" s="40">
        <v>30</v>
      </c>
    </row>
    <row r="25" spans="1:6" ht="15">
      <c r="A25" s="88"/>
      <c r="B25" s="128" t="s">
        <v>103</v>
      </c>
      <c r="C25" s="131" t="s">
        <v>104</v>
      </c>
      <c r="D25" s="122">
        <f t="shared" si="1"/>
        <v>50</v>
      </c>
      <c r="E25" s="39"/>
      <c r="F25" s="40">
        <v>50</v>
      </c>
    </row>
    <row r="26" spans="1:6" ht="15">
      <c r="A26" s="88"/>
      <c r="B26" s="128" t="s">
        <v>105</v>
      </c>
      <c r="C26" s="131" t="s">
        <v>106</v>
      </c>
      <c r="D26" s="122">
        <f t="shared" si="1"/>
        <v>0</v>
      </c>
      <c r="E26" s="39"/>
      <c r="F26" s="40"/>
    </row>
    <row r="27" spans="1:6" ht="15">
      <c r="A27" s="88"/>
      <c r="B27" s="128" t="s">
        <v>107</v>
      </c>
      <c r="C27" s="131" t="s">
        <v>108</v>
      </c>
      <c r="D27" s="122">
        <f t="shared" si="1"/>
        <v>0</v>
      </c>
      <c r="E27" s="39"/>
      <c r="F27" s="40"/>
    </row>
    <row r="28" spans="1:6" ht="15">
      <c r="A28" s="88"/>
      <c r="B28" s="128" t="s">
        <v>109</v>
      </c>
      <c r="C28" s="131" t="s">
        <v>110</v>
      </c>
      <c r="D28" s="122">
        <f t="shared" si="1"/>
        <v>0</v>
      </c>
      <c r="E28" s="39"/>
      <c r="F28" s="40"/>
    </row>
    <row r="29" spans="1:6" ht="15">
      <c r="A29" s="88"/>
      <c r="B29" s="128" t="s">
        <v>111</v>
      </c>
      <c r="C29" s="131" t="s">
        <v>112</v>
      </c>
      <c r="D29" s="122">
        <f t="shared" si="1"/>
        <v>30</v>
      </c>
      <c r="E29" s="39"/>
      <c r="F29" s="40">
        <v>30</v>
      </c>
    </row>
    <row r="30" spans="1:6" ht="15">
      <c r="A30" s="88"/>
      <c r="B30" s="128" t="s">
        <v>113</v>
      </c>
      <c r="C30" s="131" t="s">
        <v>114</v>
      </c>
      <c r="D30" s="122">
        <f t="shared" si="1"/>
        <v>0</v>
      </c>
      <c r="E30" s="39"/>
      <c r="F30" s="40"/>
    </row>
    <row r="31" spans="1:6" ht="15">
      <c r="A31" s="88"/>
      <c r="B31" s="128" t="s">
        <v>115</v>
      </c>
      <c r="C31" s="131" t="s">
        <v>116</v>
      </c>
      <c r="D31" s="122">
        <f t="shared" si="1"/>
        <v>100</v>
      </c>
      <c r="E31" s="39"/>
      <c r="F31" s="40">
        <v>100</v>
      </c>
    </row>
    <row r="32" spans="1:6" ht="15">
      <c r="A32" s="88"/>
      <c r="B32" s="128" t="s">
        <v>117</v>
      </c>
      <c r="C32" s="131" t="s">
        <v>118</v>
      </c>
      <c r="D32" s="122">
        <f t="shared" si="1"/>
        <v>0</v>
      </c>
      <c r="E32" s="39"/>
      <c r="F32" s="40"/>
    </row>
    <row r="33" spans="1:6" ht="15">
      <c r="A33" s="88"/>
      <c r="B33" s="128" t="s">
        <v>119</v>
      </c>
      <c r="C33" s="131" t="s">
        <v>120</v>
      </c>
      <c r="D33" s="122">
        <f t="shared" si="1"/>
        <v>60</v>
      </c>
      <c r="E33" s="39"/>
      <c r="F33" s="40">
        <v>60</v>
      </c>
    </row>
    <row r="34" spans="1:6" ht="15">
      <c r="A34" s="88"/>
      <c r="B34" s="128" t="s">
        <v>121</v>
      </c>
      <c r="C34" s="131" t="s">
        <v>122</v>
      </c>
      <c r="D34" s="122">
        <f t="shared" si="1"/>
        <v>30</v>
      </c>
      <c r="E34" s="39"/>
      <c r="F34" s="40">
        <v>30</v>
      </c>
    </row>
    <row r="35" spans="1:6" ht="15">
      <c r="A35" s="88"/>
      <c r="B35" s="128" t="s">
        <v>123</v>
      </c>
      <c r="C35" s="131" t="s">
        <v>124</v>
      </c>
      <c r="D35" s="122">
        <f t="shared" si="1"/>
        <v>4.5</v>
      </c>
      <c r="E35" s="39"/>
      <c r="F35" s="40">
        <v>4.5</v>
      </c>
    </row>
    <row r="36" spans="1:6" ht="15">
      <c r="A36" s="88"/>
      <c r="B36" s="128" t="s">
        <v>125</v>
      </c>
      <c r="C36" s="131" t="s">
        <v>126</v>
      </c>
      <c r="D36" s="122">
        <f t="shared" si="1"/>
        <v>0</v>
      </c>
      <c r="E36" s="39"/>
      <c r="F36" s="40"/>
    </row>
    <row r="37" spans="1:6" ht="15">
      <c r="A37" s="88"/>
      <c r="B37" s="128" t="s">
        <v>127</v>
      </c>
      <c r="C37" s="131" t="s">
        <v>128</v>
      </c>
      <c r="D37" s="122">
        <f t="shared" si="1"/>
        <v>0</v>
      </c>
      <c r="E37" s="39"/>
      <c r="F37" s="40"/>
    </row>
    <row r="38" spans="1:6" ht="15">
      <c r="A38" s="88"/>
      <c r="B38" s="128" t="s">
        <v>129</v>
      </c>
      <c r="C38" s="131" t="s">
        <v>130</v>
      </c>
      <c r="D38" s="122">
        <f t="shared" si="1"/>
        <v>0</v>
      </c>
      <c r="E38" s="39"/>
      <c r="F38" s="40"/>
    </row>
    <row r="39" spans="1:6" ht="15">
      <c r="A39" s="88"/>
      <c r="B39" s="128" t="s">
        <v>131</v>
      </c>
      <c r="C39" s="131" t="s">
        <v>132</v>
      </c>
      <c r="D39" s="122">
        <f t="shared" si="1"/>
        <v>0</v>
      </c>
      <c r="E39" s="39"/>
      <c r="F39" s="40"/>
    </row>
    <row r="40" spans="1:6" ht="15">
      <c r="A40" s="88"/>
      <c r="B40" s="128" t="s">
        <v>133</v>
      </c>
      <c r="C40" s="131" t="s">
        <v>134</v>
      </c>
      <c r="D40" s="122">
        <f t="shared" si="1"/>
        <v>0</v>
      </c>
      <c r="E40" s="39"/>
      <c r="F40" s="40"/>
    </row>
    <row r="41" spans="1:6" ht="15">
      <c r="A41" s="88"/>
      <c r="B41" s="128" t="s">
        <v>135</v>
      </c>
      <c r="C41" s="131" t="s">
        <v>136</v>
      </c>
      <c r="D41" s="122">
        <f t="shared" si="1"/>
        <v>0</v>
      </c>
      <c r="E41" s="39"/>
      <c r="F41" s="39">
        <v>0</v>
      </c>
    </row>
    <row r="42" spans="1:6" ht="15">
      <c r="A42" s="124"/>
      <c r="B42" s="128" t="s">
        <v>137</v>
      </c>
      <c r="C42" s="131" t="s">
        <v>138</v>
      </c>
      <c r="D42" s="122">
        <f t="shared" si="1"/>
        <v>12.365</v>
      </c>
      <c r="E42" s="39"/>
      <c r="F42" s="133">
        <v>12.365</v>
      </c>
    </row>
    <row r="43" spans="1:6" ht="15">
      <c r="A43" s="124"/>
      <c r="B43" s="128" t="s">
        <v>139</v>
      </c>
      <c r="C43" s="131" t="s">
        <v>140</v>
      </c>
      <c r="D43" s="122">
        <f t="shared" si="1"/>
        <v>10.695</v>
      </c>
      <c r="E43" s="39"/>
      <c r="F43" s="133">
        <v>10.695</v>
      </c>
    </row>
    <row r="44" spans="1:6" ht="15">
      <c r="A44" s="124"/>
      <c r="B44" s="128" t="s">
        <v>141</v>
      </c>
      <c r="C44" s="131" t="s">
        <v>142</v>
      </c>
      <c r="D44" s="122">
        <f t="shared" si="1"/>
        <v>0</v>
      </c>
      <c r="E44" s="39"/>
      <c r="F44" s="40"/>
    </row>
    <row r="45" spans="1:6" ht="15">
      <c r="A45" s="124"/>
      <c r="B45" s="128" t="s">
        <v>143</v>
      </c>
      <c r="C45" s="131" t="s">
        <v>144</v>
      </c>
      <c r="D45" s="122">
        <f t="shared" si="1"/>
        <v>0</v>
      </c>
      <c r="E45" s="39"/>
      <c r="F45" s="40"/>
    </row>
    <row r="46" spans="1:6" ht="15">
      <c r="A46" s="124"/>
      <c r="B46" s="128" t="s">
        <v>145</v>
      </c>
      <c r="C46" s="131" t="s">
        <v>146</v>
      </c>
      <c r="D46" s="122">
        <f t="shared" si="1"/>
        <v>0</v>
      </c>
      <c r="E46" s="39"/>
      <c r="F46" s="40"/>
    </row>
    <row r="47" spans="1:6" ht="15">
      <c r="A47" s="124"/>
      <c r="B47" s="128" t="s">
        <v>147</v>
      </c>
      <c r="C47" s="131" t="s">
        <v>148</v>
      </c>
      <c r="D47" s="122">
        <f t="shared" si="1"/>
        <v>10.7</v>
      </c>
      <c r="E47" s="39"/>
      <c r="F47" s="40">
        <v>10.7</v>
      </c>
    </row>
    <row r="48" spans="1:6" ht="15">
      <c r="A48" s="124">
        <v>303</v>
      </c>
      <c r="B48" s="128"/>
      <c r="C48" s="129" t="s">
        <v>149</v>
      </c>
      <c r="D48" s="122">
        <f t="shared" si="1"/>
        <v>2.62</v>
      </c>
      <c r="E48" s="39">
        <v>2.62</v>
      </c>
      <c r="F48" s="40"/>
    </row>
    <row r="49" spans="1:6" ht="15">
      <c r="A49" s="124"/>
      <c r="B49" s="128" t="s">
        <v>150</v>
      </c>
      <c r="C49" s="131" t="s">
        <v>151</v>
      </c>
      <c r="D49" s="122">
        <f t="shared" si="1"/>
        <v>2.62</v>
      </c>
      <c r="E49" s="39">
        <v>2.62</v>
      </c>
      <c r="F49" s="40"/>
    </row>
    <row r="50" spans="1:6" ht="21" customHeight="1">
      <c r="A50" s="38"/>
      <c r="B50" s="128" t="s">
        <v>152</v>
      </c>
      <c r="C50" s="131" t="s">
        <v>153</v>
      </c>
      <c r="D50" s="39"/>
      <c r="E50" s="39"/>
      <c r="F50" s="39"/>
    </row>
    <row r="51" spans="1:6" ht="15">
      <c r="A51" s="38"/>
      <c r="B51" s="128" t="s">
        <v>154</v>
      </c>
      <c r="C51" s="131" t="s">
        <v>90</v>
      </c>
      <c r="D51" s="39"/>
      <c r="E51" s="39"/>
      <c r="F51" s="39"/>
    </row>
    <row r="52" spans="1:6" ht="15">
      <c r="A52" s="39"/>
      <c r="B52" s="128" t="s">
        <v>155</v>
      </c>
      <c r="C52" s="131" t="s">
        <v>156</v>
      </c>
      <c r="D52" s="39"/>
      <c r="E52" s="39"/>
      <c r="F52" s="39"/>
    </row>
    <row r="53" spans="1:6" ht="15">
      <c r="A53" s="39"/>
      <c r="B53" s="128" t="s">
        <v>157</v>
      </c>
      <c r="C53" s="131" t="s">
        <v>158</v>
      </c>
      <c r="D53" s="39"/>
      <c r="E53" s="39"/>
      <c r="F53" s="39"/>
    </row>
    <row r="54" spans="1:6" ht="15">
      <c r="A54" s="39"/>
      <c r="B54" s="128" t="s">
        <v>159</v>
      </c>
      <c r="C54" s="131" t="s">
        <v>160</v>
      </c>
      <c r="D54" s="39"/>
      <c r="E54" s="39"/>
      <c r="F54" s="39"/>
    </row>
    <row r="55" spans="1:6" ht="15">
      <c r="A55" s="39"/>
      <c r="B55" s="128" t="s">
        <v>161</v>
      </c>
      <c r="C55" s="131" t="s">
        <v>162</v>
      </c>
      <c r="D55" s="39"/>
      <c r="E55" s="39"/>
      <c r="F55" s="39"/>
    </row>
    <row r="56" spans="1:2" ht="10.5">
      <c r="A56" s="51" t="s">
        <v>163</v>
      </c>
      <c r="B56" s="134"/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C14" sqref="C14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105" customFormat="1" ht="24" customHeight="1">
      <c r="A1" s="180" t="s">
        <v>164</v>
      </c>
      <c r="B1" s="180"/>
    </row>
    <row r="2" spans="1:6" ht="69" customHeight="1">
      <c r="A2" s="181" t="s">
        <v>165</v>
      </c>
      <c r="B2" s="181"/>
      <c r="C2" s="181"/>
      <c r="D2" s="181"/>
      <c r="E2" s="181"/>
      <c r="F2" s="181"/>
    </row>
    <row r="3" spans="1:6" s="106" customFormat="1" ht="19.5" customHeight="1">
      <c r="A3" s="107"/>
      <c r="F3" s="108" t="s">
        <v>2</v>
      </c>
    </row>
    <row r="4" spans="1:7" ht="42" customHeight="1">
      <c r="A4" s="182" t="s">
        <v>6</v>
      </c>
      <c r="B4" s="182"/>
      <c r="C4" s="182"/>
      <c r="D4" s="182"/>
      <c r="E4" s="182"/>
      <c r="F4" s="182"/>
      <c r="G4" s="109"/>
    </row>
    <row r="5" spans="1:7" ht="42" customHeight="1">
      <c r="A5" s="185" t="s">
        <v>51</v>
      </c>
      <c r="B5" s="187" t="s">
        <v>166</v>
      </c>
      <c r="C5" s="183" t="s">
        <v>167</v>
      </c>
      <c r="D5" s="183"/>
      <c r="E5" s="184"/>
      <c r="F5" s="183" t="s">
        <v>168</v>
      </c>
      <c r="G5" s="109"/>
    </row>
    <row r="6" spans="1:7" ht="42" customHeight="1">
      <c r="A6" s="186"/>
      <c r="B6" s="188"/>
      <c r="C6" s="110" t="s">
        <v>9</v>
      </c>
      <c r="D6" s="111" t="s">
        <v>169</v>
      </c>
      <c r="E6" s="112" t="s">
        <v>170</v>
      </c>
      <c r="F6" s="189"/>
      <c r="G6" s="109"/>
    </row>
    <row r="7" spans="1:7" ht="42" customHeight="1">
      <c r="A7" s="113">
        <f>+B7+D7+F7+C7</f>
        <v>4.5</v>
      </c>
      <c r="B7" s="114"/>
      <c r="C7" s="115"/>
      <c r="D7" s="116"/>
      <c r="E7" s="113"/>
      <c r="F7" s="114">
        <v>4.5</v>
      </c>
      <c r="G7" s="109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D8" sqref="D8"/>
    </sheetView>
  </sheetViews>
  <sheetFormatPr defaultColWidth="9.33203125" defaultRowHeight="11.25"/>
  <cols>
    <col min="1" max="1" width="21" style="81" customWidth="1"/>
    <col min="2" max="2" width="55.16015625" style="81" customWidth="1"/>
    <col min="3" max="3" width="21.16015625" style="82" customWidth="1"/>
    <col min="4" max="4" width="18.33203125" style="82" customWidth="1"/>
    <col min="5" max="5" width="19.16015625" style="82" customWidth="1"/>
    <col min="6" max="16384" width="9.33203125" style="81" customWidth="1"/>
  </cols>
  <sheetData>
    <row r="1" spans="1:7" ht="18">
      <c r="A1" s="190" t="s">
        <v>171</v>
      </c>
      <c r="B1" s="190"/>
      <c r="C1" s="190"/>
      <c r="D1" s="190"/>
      <c r="E1" s="190"/>
      <c r="F1" s="83"/>
      <c r="G1" s="83"/>
    </row>
    <row r="2" spans="1:5" ht="22.5">
      <c r="A2" s="191" t="s">
        <v>172</v>
      </c>
      <c r="B2" s="191"/>
      <c r="C2" s="191"/>
      <c r="D2" s="191"/>
      <c r="E2" s="191"/>
    </row>
    <row r="3" spans="2:5" ht="15">
      <c r="B3" s="84"/>
      <c r="D3" s="192" t="s">
        <v>2</v>
      </c>
      <c r="E3" s="192"/>
    </row>
    <row r="4" spans="1:5" ht="20.25" customHeight="1">
      <c r="A4" s="195" t="s">
        <v>49</v>
      </c>
      <c r="B4" s="193" t="s">
        <v>50</v>
      </c>
      <c r="C4" s="193" t="s">
        <v>173</v>
      </c>
      <c r="D4" s="193"/>
      <c r="E4" s="194"/>
    </row>
    <row r="5" spans="1:5" ht="20.25" customHeight="1">
      <c r="A5" s="196"/>
      <c r="B5" s="197"/>
      <c r="C5" s="85" t="s">
        <v>51</v>
      </c>
      <c r="D5" s="86" t="s">
        <v>52</v>
      </c>
      <c r="E5" s="87" t="s">
        <v>53</v>
      </c>
    </row>
    <row r="6" spans="1:5" ht="20.25" customHeight="1">
      <c r="A6" s="88"/>
      <c r="B6" s="89" t="s">
        <v>51</v>
      </c>
      <c r="C6" s="89">
        <f>D6+E6</f>
        <v>0</v>
      </c>
      <c r="D6" s="90"/>
      <c r="E6" s="91"/>
    </row>
    <row r="7" spans="1:5" ht="20.25" customHeight="1">
      <c r="A7" s="92">
        <v>208</v>
      </c>
      <c r="B7" s="93" t="s">
        <v>174</v>
      </c>
      <c r="C7" s="89">
        <v>0</v>
      </c>
      <c r="D7" s="94"/>
      <c r="E7" s="95"/>
    </row>
    <row r="8" spans="1:5" ht="20.25" customHeight="1">
      <c r="A8" s="92">
        <v>20822</v>
      </c>
      <c r="B8" s="93" t="s">
        <v>175</v>
      </c>
      <c r="C8" s="89">
        <f aca="true" t="shared" si="0" ref="C8:C26">D8+E8</f>
        <v>0</v>
      </c>
      <c r="D8" s="94"/>
      <c r="E8" s="95"/>
    </row>
    <row r="9" spans="1:5" ht="20.25" customHeight="1">
      <c r="A9" s="96">
        <v>2082201</v>
      </c>
      <c r="B9" s="93" t="s">
        <v>176</v>
      </c>
      <c r="C9" s="89">
        <f t="shared" si="0"/>
        <v>0</v>
      </c>
      <c r="D9" s="94"/>
      <c r="E9" s="95"/>
    </row>
    <row r="10" spans="1:5" ht="20.25" customHeight="1">
      <c r="A10" s="97">
        <v>2082202</v>
      </c>
      <c r="B10" s="93" t="s">
        <v>177</v>
      </c>
      <c r="C10" s="89">
        <f t="shared" si="0"/>
        <v>0</v>
      </c>
      <c r="D10" s="94"/>
      <c r="E10" s="95"/>
    </row>
    <row r="11" spans="1:5" ht="20.25" customHeight="1">
      <c r="A11" s="92"/>
      <c r="B11" s="93" t="s">
        <v>178</v>
      </c>
      <c r="C11" s="89">
        <f t="shared" si="0"/>
        <v>0</v>
      </c>
      <c r="D11" s="94"/>
      <c r="E11" s="95"/>
    </row>
    <row r="12" spans="1:5" ht="20.25" customHeight="1">
      <c r="A12" s="92">
        <v>212</v>
      </c>
      <c r="B12" s="93" t="s">
        <v>179</v>
      </c>
      <c r="C12" s="89">
        <f t="shared" si="0"/>
        <v>0</v>
      </c>
      <c r="D12" s="94"/>
      <c r="E12" s="95"/>
    </row>
    <row r="13" spans="1:5" ht="20.25" customHeight="1">
      <c r="A13" s="92">
        <v>21208</v>
      </c>
      <c r="B13" s="93" t="s">
        <v>180</v>
      </c>
      <c r="C13" s="89">
        <f t="shared" si="0"/>
        <v>0</v>
      </c>
      <c r="D13" s="94"/>
      <c r="E13" s="95"/>
    </row>
    <row r="14" spans="1:5" ht="20.25" customHeight="1">
      <c r="A14" s="96">
        <v>2120801</v>
      </c>
      <c r="B14" s="93" t="s">
        <v>181</v>
      </c>
      <c r="C14" s="89">
        <f t="shared" si="0"/>
        <v>0</v>
      </c>
      <c r="D14" s="94"/>
      <c r="E14" s="95"/>
    </row>
    <row r="15" spans="1:5" ht="20.25" customHeight="1">
      <c r="A15" s="97">
        <v>2120802</v>
      </c>
      <c r="B15" s="93" t="s">
        <v>182</v>
      </c>
      <c r="C15" s="89">
        <f t="shared" si="0"/>
        <v>0</v>
      </c>
      <c r="D15" s="94"/>
      <c r="E15" s="95"/>
    </row>
    <row r="16" spans="1:5" ht="20.25" customHeight="1">
      <c r="A16" s="92"/>
      <c r="B16" s="93" t="s">
        <v>178</v>
      </c>
      <c r="C16" s="89">
        <f t="shared" si="0"/>
        <v>0</v>
      </c>
      <c r="D16" s="94"/>
      <c r="E16" s="95"/>
    </row>
    <row r="17" spans="1:5" ht="20.25" customHeight="1">
      <c r="A17" s="92">
        <v>213</v>
      </c>
      <c r="B17" s="93" t="s">
        <v>183</v>
      </c>
      <c r="C17" s="89">
        <f t="shared" si="0"/>
        <v>0</v>
      </c>
      <c r="D17" s="94"/>
      <c r="E17" s="95"/>
    </row>
    <row r="18" spans="1:5" ht="20.25" customHeight="1">
      <c r="A18" s="92">
        <v>21364</v>
      </c>
      <c r="B18" s="98" t="s">
        <v>184</v>
      </c>
      <c r="C18" s="89">
        <f t="shared" si="0"/>
        <v>0</v>
      </c>
      <c r="D18" s="94"/>
      <c r="E18" s="95"/>
    </row>
    <row r="19" spans="1:5" ht="20.25" customHeight="1">
      <c r="A19" s="96">
        <v>2136401</v>
      </c>
      <c r="B19" s="93" t="s">
        <v>185</v>
      </c>
      <c r="C19" s="89">
        <f t="shared" si="0"/>
        <v>0</v>
      </c>
      <c r="D19" s="94"/>
      <c r="E19" s="95"/>
    </row>
    <row r="20" spans="1:5" ht="20.25" customHeight="1">
      <c r="A20" s="97">
        <v>2136402</v>
      </c>
      <c r="B20" s="93" t="s">
        <v>186</v>
      </c>
      <c r="C20" s="89">
        <f t="shared" si="0"/>
        <v>0</v>
      </c>
      <c r="D20" s="94"/>
      <c r="E20" s="95"/>
    </row>
    <row r="21" spans="1:5" ht="20.25" customHeight="1">
      <c r="A21" s="92"/>
      <c r="B21" s="93" t="s">
        <v>178</v>
      </c>
      <c r="C21" s="89">
        <f t="shared" si="0"/>
        <v>0</v>
      </c>
      <c r="D21" s="94"/>
      <c r="E21" s="95"/>
    </row>
    <row r="22" spans="1:5" ht="20.25" customHeight="1">
      <c r="A22" s="92">
        <v>214</v>
      </c>
      <c r="B22" s="93" t="s">
        <v>187</v>
      </c>
      <c r="C22" s="89">
        <f t="shared" si="0"/>
        <v>0</v>
      </c>
      <c r="D22" s="94"/>
      <c r="E22" s="95"/>
    </row>
    <row r="23" spans="1:5" ht="20.25" customHeight="1">
      <c r="A23" s="92">
        <v>21462</v>
      </c>
      <c r="B23" s="93" t="s">
        <v>188</v>
      </c>
      <c r="C23" s="89">
        <f t="shared" si="0"/>
        <v>0</v>
      </c>
      <c r="D23" s="94"/>
      <c r="E23" s="95"/>
    </row>
    <row r="24" spans="1:5" ht="20.25" customHeight="1">
      <c r="A24" s="96">
        <v>2146201</v>
      </c>
      <c r="B24" s="93" t="s">
        <v>189</v>
      </c>
      <c r="C24" s="89">
        <f t="shared" si="0"/>
        <v>0</v>
      </c>
      <c r="D24" s="94"/>
      <c r="E24" s="95"/>
    </row>
    <row r="25" spans="1:5" ht="20.25" customHeight="1">
      <c r="A25" s="97">
        <v>2146202</v>
      </c>
      <c r="B25" s="93" t="s">
        <v>190</v>
      </c>
      <c r="C25" s="89">
        <f t="shared" si="0"/>
        <v>0</v>
      </c>
      <c r="D25" s="94"/>
      <c r="E25" s="95"/>
    </row>
    <row r="26" spans="1:5" ht="20.25" customHeight="1">
      <c r="A26" s="99"/>
      <c r="B26" s="100" t="s">
        <v>178</v>
      </c>
      <c r="C26" s="89">
        <f t="shared" si="0"/>
        <v>0</v>
      </c>
      <c r="D26" s="101"/>
      <c r="E26" s="102"/>
    </row>
    <row r="27" spans="1:4" ht="17.25">
      <c r="A27" s="81" t="s">
        <v>191</v>
      </c>
      <c r="B27" s="84"/>
      <c r="D27" s="103"/>
    </row>
    <row r="30" spans="2:5" s="80" customFormat="1" ht="15">
      <c r="B30" s="81"/>
      <c r="C30" s="82"/>
      <c r="D30" s="82"/>
      <c r="E30" s="104"/>
    </row>
    <row r="48" ht="15" hidden="1"/>
    <row r="49" ht="15" hidden="1"/>
    <row r="58" ht="15" hidden="1"/>
    <row r="59" ht="15" hidden="1"/>
    <row r="60" ht="15" hidden="1"/>
    <row r="61" ht="1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3">
      <selection activeCell="D14" sqref="D14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3.5">
      <c r="A1" s="58" t="s">
        <v>192</v>
      </c>
    </row>
    <row r="2" spans="1:4" ht="26.25">
      <c r="A2" s="159" t="s">
        <v>193</v>
      </c>
      <c r="B2" s="159"/>
      <c r="C2" s="159"/>
      <c r="D2" s="159"/>
    </row>
    <row r="3" spans="1:4" ht="11.25">
      <c r="A3" s="59"/>
      <c r="B3" s="59"/>
      <c r="C3" s="59"/>
      <c r="D3" s="60" t="s">
        <v>2</v>
      </c>
    </row>
    <row r="4" spans="1:4" ht="15.75" customHeight="1">
      <c r="A4" s="161" t="s">
        <v>194</v>
      </c>
      <c r="B4" s="162"/>
      <c r="C4" s="198" t="s">
        <v>195</v>
      </c>
      <c r="D4" s="199"/>
    </row>
    <row r="5" spans="1:4" ht="15.75" customHeight="1">
      <c r="A5" s="61" t="s">
        <v>196</v>
      </c>
      <c r="B5" s="31" t="s">
        <v>197</v>
      </c>
      <c r="C5" s="31" t="s">
        <v>198</v>
      </c>
      <c r="D5" s="62" t="s">
        <v>197</v>
      </c>
    </row>
    <row r="6" spans="1:4" ht="15.75" customHeight="1">
      <c r="A6" s="63" t="s">
        <v>199</v>
      </c>
      <c r="B6" s="35">
        <v>3208.82</v>
      </c>
      <c r="C6" s="64" t="s">
        <v>200</v>
      </c>
      <c r="D6" s="36">
        <v>10.7</v>
      </c>
    </row>
    <row r="7" spans="1:4" ht="15.75" customHeight="1">
      <c r="A7" s="63" t="s">
        <v>201</v>
      </c>
      <c r="B7" s="35"/>
      <c r="C7" s="64" t="s">
        <v>202</v>
      </c>
      <c r="D7" s="36"/>
    </row>
    <row r="8" spans="1:4" ht="15.75" customHeight="1">
      <c r="A8" s="63" t="s">
        <v>203</v>
      </c>
      <c r="B8" s="35"/>
      <c r="C8" s="64" t="s">
        <v>204</v>
      </c>
      <c r="D8" s="36"/>
    </row>
    <row r="9" spans="1:4" ht="15.75" customHeight="1">
      <c r="A9" s="63" t="s">
        <v>205</v>
      </c>
      <c r="B9" s="35"/>
      <c r="C9" s="64" t="s">
        <v>206</v>
      </c>
      <c r="D9" s="36" t="s">
        <v>207</v>
      </c>
    </row>
    <row r="10" spans="1:4" ht="15.75" customHeight="1">
      <c r="A10" s="63" t="s">
        <v>208</v>
      </c>
      <c r="B10" s="35"/>
      <c r="C10" s="64" t="s">
        <v>209</v>
      </c>
      <c r="D10" s="36">
        <v>2731.955</v>
      </c>
    </row>
    <row r="11" spans="1:4" ht="15.75" customHeight="1">
      <c r="A11" s="63" t="s">
        <v>210</v>
      </c>
      <c r="B11" s="35"/>
      <c r="C11" s="64" t="s">
        <v>211</v>
      </c>
      <c r="D11" s="36"/>
    </row>
    <row r="12" spans="1:4" ht="15.75" customHeight="1">
      <c r="A12" s="63"/>
      <c r="B12" s="35"/>
      <c r="C12" s="64" t="s">
        <v>212</v>
      </c>
      <c r="D12" s="36"/>
    </row>
    <row r="13" spans="1:4" ht="15.75" customHeight="1">
      <c r="A13" s="65"/>
      <c r="B13" s="66"/>
      <c r="C13" s="64" t="s">
        <v>213</v>
      </c>
      <c r="D13" s="36">
        <v>247.315</v>
      </c>
    </row>
    <row r="14" spans="1:4" ht="15.75" customHeight="1">
      <c r="A14" s="63"/>
      <c r="B14" s="66"/>
      <c r="C14" s="64" t="s">
        <v>214</v>
      </c>
      <c r="D14" s="36">
        <v>106.14</v>
      </c>
    </row>
    <row r="15" spans="1:4" ht="15.75" customHeight="1">
      <c r="A15" s="63"/>
      <c r="B15" s="66"/>
      <c r="C15" s="64" t="s">
        <v>215</v>
      </c>
      <c r="D15" s="36"/>
    </row>
    <row r="16" spans="1:4" ht="15.75" customHeight="1">
      <c r="A16" s="63"/>
      <c r="B16" s="66"/>
      <c r="C16" s="64" t="s">
        <v>216</v>
      </c>
      <c r="D16" s="36"/>
    </row>
    <row r="17" spans="1:4" ht="15.75" customHeight="1">
      <c r="A17" s="63"/>
      <c r="B17" s="66"/>
      <c r="C17" s="64" t="s">
        <v>217</v>
      </c>
      <c r="D17" s="36"/>
    </row>
    <row r="18" spans="1:4" ht="15.75" customHeight="1">
      <c r="A18" s="63"/>
      <c r="B18" s="66"/>
      <c r="C18" s="64" t="s">
        <v>218</v>
      </c>
      <c r="D18" s="36"/>
    </row>
    <row r="19" spans="1:4" ht="15.75" customHeight="1">
      <c r="A19" s="63"/>
      <c r="B19" s="66"/>
      <c r="C19" s="64" t="s">
        <v>219</v>
      </c>
      <c r="D19" s="36"/>
    </row>
    <row r="20" spans="1:4" ht="15.75" customHeight="1">
      <c r="A20" s="63"/>
      <c r="B20" s="66"/>
      <c r="C20" s="64" t="s">
        <v>220</v>
      </c>
      <c r="D20" s="36"/>
    </row>
    <row r="21" spans="1:4" ht="15.75" customHeight="1">
      <c r="A21" s="63"/>
      <c r="B21" s="66"/>
      <c r="C21" s="64" t="s">
        <v>221</v>
      </c>
      <c r="D21" s="36"/>
    </row>
    <row r="22" spans="1:4" ht="15.75" customHeight="1">
      <c r="A22" s="63"/>
      <c r="B22" s="66"/>
      <c r="C22" s="64" t="s">
        <v>222</v>
      </c>
      <c r="D22" s="36"/>
    </row>
    <row r="23" spans="1:4" ht="15.75" customHeight="1">
      <c r="A23" s="63"/>
      <c r="B23" s="66"/>
      <c r="C23" s="67" t="s">
        <v>223</v>
      </c>
      <c r="D23" s="36"/>
    </row>
    <row r="24" spans="1:4" ht="15.75" customHeight="1">
      <c r="A24" s="63"/>
      <c r="B24" s="66"/>
      <c r="C24" s="67" t="s">
        <v>224</v>
      </c>
      <c r="D24" s="36">
        <v>123.66</v>
      </c>
    </row>
    <row r="25" spans="1:4" ht="15.75" customHeight="1">
      <c r="A25" s="63"/>
      <c r="B25" s="66"/>
      <c r="C25" s="67" t="s">
        <v>225</v>
      </c>
      <c r="D25" s="36"/>
    </row>
    <row r="26" spans="1:4" ht="15.75" customHeight="1">
      <c r="A26" s="63"/>
      <c r="B26" s="66"/>
      <c r="C26" s="67" t="s">
        <v>226</v>
      </c>
      <c r="D26" s="36"/>
    </row>
    <row r="27" spans="1:4" ht="15.75" customHeight="1">
      <c r="A27" s="63"/>
      <c r="B27" s="66"/>
      <c r="C27" s="67" t="s">
        <v>227</v>
      </c>
      <c r="D27" s="36"/>
    </row>
    <row r="28" spans="1:4" ht="15.75" customHeight="1">
      <c r="A28" s="63"/>
      <c r="B28" s="66"/>
      <c r="C28" s="67" t="s">
        <v>228</v>
      </c>
      <c r="D28" s="36"/>
    </row>
    <row r="29" spans="1:4" ht="15.75" customHeight="1">
      <c r="A29" s="63"/>
      <c r="B29" s="66"/>
      <c r="C29" s="67" t="s">
        <v>229</v>
      </c>
      <c r="D29" s="36"/>
    </row>
    <row r="30" spans="1:4" ht="15.75" customHeight="1">
      <c r="A30" s="68"/>
      <c r="B30" s="66"/>
      <c r="C30" s="31"/>
      <c r="D30" s="36"/>
    </row>
    <row r="31" spans="1:4" ht="15.75" customHeight="1">
      <c r="A31" s="61" t="s">
        <v>230</v>
      </c>
      <c r="B31" s="35">
        <f>SUM(B6:B30)</f>
        <v>3208.82</v>
      </c>
      <c r="C31" s="61" t="s">
        <v>231</v>
      </c>
      <c r="D31" s="69">
        <f>SUM(D6:D29)</f>
        <v>3219.7699999999995</v>
      </c>
    </row>
    <row r="32" spans="1:4" ht="15.75" customHeight="1">
      <c r="A32" s="68" t="s">
        <v>232</v>
      </c>
      <c r="B32" s="66"/>
      <c r="C32" s="70" t="s">
        <v>233</v>
      </c>
      <c r="D32" s="71"/>
    </row>
    <row r="33" spans="1:4" ht="15.75" customHeight="1">
      <c r="A33" s="61" t="s">
        <v>234</v>
      </c>
      <c r="B33" s="72">
        <v>10.95</v>
      </c>
      <c r="C33" s="73"/>
      <c r="D33" s="74"/>
    </row>
    <row r="34" spans="1:4" ht="15.75" customHeight="1">
      <c r="A34" s="75" t="s">
        <v>43</v>
      </c>
      <c r="B34" s="43">
        <f>B31+B32+B33</f>
        <v>3219.77</v>
      </c>
      <c r="C34" s="75" t="s">
        <v>235</v>
      </c>
      <c r="D34" s="76">
        <f>D31+D33</f>
        <v>3219.7699999999995</v>
      </c>
    </row>
    <row r="35" ht="24" customHeight="1">
      <c r="A35" s="77" t="s">
        <v>236</v>
      </c>
    </row>
    <row r="36" spans="1:6" ht="24" customHeight="1">
      <c r="A36" s="200" t="s">
        <v>237</v>
      </c>
      <c r="B36" s="201"/>
      <c r="C36" s="201"/>
      <c r="D36" s="201"/>
      <c r="E36" s="201"/>
      <c r="F36" s="201"/>
    </row>
    <row r="37" ht="24" customHeight="1">
      <c r="A37" s="78" t="s">
        <v>238</v>
      </c>
    </row>
    <row r="38" spans="1:5" ht="24.75" customHeight="1">
      <c r="A38" s="202"/>
      <c r="B38" s="203"/>
      <c r="C38" s="203"/>
      <c r="D38" s="203"/>
      <c r="E38" s="203"/>
    </row>
    <row r="49" ht="10.5">
      <c r="F49" s="79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刘安政[19115504902]</cp:lastModifiedBy>
  <cp:lastPrinted>2017-01-17T00:46:33Z</cp:lastPrinted>
  <dcterms:created xsi:type="dcterms:W3CDTF">2010-11-30T02:24:49Z</dcterms:created>
  <dcterms:modified xsi:type="dcterms:W3CDTF">2022-02-17T03:44:49Z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8517A6E8BA794D4DB5999856C5AAB91B</vt:lpwstr>
  </property>
</Properties>
</file>