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860" tabRatio="912" firstSheet="2" activeTab="10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1.项目绩效目标表" sheetId="14" r:id="rId14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  <comment ref="E9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  <comment ref="B8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可直接从部门预算系统里面取数，收舍到万元后填列。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C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此后三列数据从部门预算系统里面直接取数，收舍到万元后填列。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6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可直接从部门预算管理系统取数，然后收舍到万元后填列。</t>
        </r>
      </text>
    </commen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  <comment ref="D6" authorId="0">
      <text>
        <r>
          <rPr>
            <b/>
            <sz val="9"/>
            <rFont val="Tahoma"/>
            <family val="2"/>
          </rPr>
          <t>贾鹏程</t>
        </r>
        <r>
          <rPr>
            <sz val="9"/>
            <rFont val="Tahoma"/>
            <family val="2"/>
          </rPr>
          <t xml:space="preserve">：
</t>
        </r>
        <r>
          <rPr>
            <sz val="9"/>
            <rFont val="宋体"/>
            <family val="0"/>
          </rPr>
          <t>本列数据从部门预算管理系统里面直接取数，收舍到万元后填列。</t>
        </r>
      </text>
    </comment>
  </commentList>
</comments>
</file>

<file path=xl/sharedStrings.xml><?xml version="1.0" encoding="utf-8"?>
<sst xmlns="http://schemas.openxmlformats.org/spreadsheetml/2006/main" count="582" uniqueCount="366">
  <si>
    <t>表一：</t>
  </si>
  <si>
    <r>
      <t>城口县</t>
    </r>
    <r>
      <rPr>
        <b/>
        <u val="single"/>
        <sz val="20"/>
        <rFont val="方正黑体_GBK"/>
        <family val="4"/>
      </rPr>
      <t>修齐镇第二中心小学</t>
    </r>
    <r>
      <rPr>
        <b/>
        <sz val="20"/>
        <rFont val="方正黑体_GBK"/>
        <family val="4"/>
      </rPr>
      <t>2022年财政拨款收入支出总表</t>
    </r>
  </si>
  <si>
    <t>单位：万元</t>
  </si>
  <si>
    <t>收     入</t>
  </si>
  <si>
    <t>支     出</t>
  </si>
  <si>
    <t>项    目</t>
  </si>
  <si>
    <t>2022年预算数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</si>
  <si>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</si>
  <si>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</si>
  <si>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</si>
  <si>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</si>
  <si>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</si>
  <si>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</si>
  <si>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</si>
  <si>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</si>
  <si>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</si>
  <si>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</si>
  <si>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</si>
  <si>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</si>
  <si>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</si>
  <si>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</si>
  <si>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</si>
  <si>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</si>
  <si>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</si>
  <si>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</si>
  <si>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</si>
  <si>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</si>
  <si>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</si>
  <si>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</si>
  <si>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</si>
  <si>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</si>
  <si>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</si>
  <si>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</si>
  <si>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</si>
  <si>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</si>
  <si>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</si>
  <si>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</si>
  <si>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</si>
  <si>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</si>
  <si>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</si>
  <si>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</si>
  <si>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</si>
  <si>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</si>
  <si>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</si>
  <si>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</si>
  <si>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</si>
  <si>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</si>
  <si>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</si>
  <si>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r>
      <t>城口县</t>
    </r>
    <r>
      <rPr>
        <b/>
        <u val="single"/>
        <sz val="18"/>
        <rFont val="方正黑体_GBK"/>
        <family val="4"/>
      </rPr>
      <t>修齐镇第二中心小学</t>
    </r>
    <r>
      <rPr>
        <b/>
        <sz val="18"/>
        <rFont val="方正黑体_GBK"/>
        <family val="4"/>
      </rPr>
      <t>2022年一般公共预算财政拨款支出预算表
（按功能科目分）</t>
    </r>
  </si>
  <si>
    <t>科目编码</t>
  </si>
  <si>
    <t>功能科目名称</t>
  </si>
  <si>
    <t>合计</t>
  </si>
  <si>
    <t>基本支出</t>
  </si>
  <si>
    <t>项目支出</t>
  </si>
  <si>
    <t>201</t>
  </si>
  <si>
    <t>一般公共服务支出</t>
  </si>
  <si>
    <t>20136</t>
  </si>
  <si>
    <t>其他共产党事务支出</t>
  </si>
  <si>
    <t>2013699</t>
  </si>
  <si>
    <t>205</t>
  </si>
  <si>
    <t>教育支出</t>
  </si>
  <si>
    <t>20502</t>
  </si>
  <si>
    <t>普通教育</t>
  </si>
  <si>
    <t>2050201</t>
  </si>
  <si>
    <t>学前教育</t>
  </si>
  <si>
    <t>2050202</t>
  </si>
  <si>
    <t>小学教育</t>
  </si>
  <si>
    <t>2050299</t>
  </si>
  <si>
    <t>其他普通教育支出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</si>
  <si>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</si>
  <si>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</si>
  <si>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</si>
  <si>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</si>
  <si>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</si>
  <si>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</si>
  <si>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</si>
  <si>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</si>
  <si>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</si>
  <si>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</si>
  <si>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</si>
  <si>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</si>
  <si>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</si>
  <si>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</si>
  <si>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</si>
  <si>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</si>
  <si>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</si>
  <si>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</si>
  <si>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</si>
  <si>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</si>
  <si>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</si>
  <si>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</si>
  <si>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表三：</t>
  </si>
  <si>
    <r>
      <t>城口县</t>
    </r>
    <r>
      <rPr>
        <b/>
        <u val="single"/>
        <sz val="18"/>
        <rFont val="方正黑体_GBK"/>
        <family val="4"/>
      </rPr>
      <t>修齐镇第二中心小学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</si>
  <si>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经济分类科目名称</t>
  </si>
  <si>
    <t>2022年基本支出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</si>
  <si>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</si>
  <si>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</si>
  <si>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</si>
  <si>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</si>
  <si>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</si>
  <si>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</si>
  <si>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</si>
  <si>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</si>
  <si>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</si>
  <si>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</si>
  <si>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</si>
  <si>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</si>
  <si>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</si>
  <si>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</si>
  <si>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</si>
  <si>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</si>
  <si>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</si>
  <si>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</si>
  <si>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</si>
  <si>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</si>
  <si>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</si>
  <si>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</si>
  <si>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</si>
  <si>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</si>
  <si>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</si>
  <si>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</si>
  <si>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</si>
  <si>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</si>
  <si>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</si>
  <si>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</si>
  <si>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</si>
  <si>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</si>
  <si>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</si>
  <si>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</si>
  <si>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</si>
  <si>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</si>
  <si>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</si>
  <si>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</si>
  <si>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</si>
  <si>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</si>
  <si>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</si>
  <si>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</si>
  <si>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</si>
  <si>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</si>
  <si>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</si>
  <si>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</si>
  <si>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</si>
  <si>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</si>
  <si>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</si>
  <si>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</si>
  <si>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</si>
  <si>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</si>
  <si>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</si>
  <si>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</si>
  <si>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</si>
  <si>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</si>
  <si>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</si>
  <si>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</si>
  <si>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</si>
  <si>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</si>
  <si>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</si>
  <si>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</si>
  <si>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</si>
  <si>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</si>
  <si>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</si>
  <si>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</si>
  <si>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</si>
  <si>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</si>
  <si>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</si>
  <si>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</si>
  <si>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</si>
  <si>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</si>
  <si>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</si>
  <si>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</si>
  <si>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</si>
  <si>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</si>
  <si>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</si>
  <si>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</si>
  <si>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</si>
  <si>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</si>
  <si>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</si>
  <si>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</si>
  <si>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</si>
  <si>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</si>
  <si>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</si>
  <si>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</si>
  <si>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</si>
  <si>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</si>
  <si>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</si>
  <si>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</si>
  <si>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城口县修齐镇第二中心小学2022年一般公共预算“三公”经费支出表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</si>
  <si>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</si>
  <si>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</si>
  <si>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</si>
  <si>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</si>
  <si>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</si>
  <si>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</si>
  <si>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r>
      <t>城口县</t>
    </r>
    <r>
      <rPr>
        <b/>
        <u val="single"/>
        <sz val="18"/>
        <rFont val="方正黑体_GBK"/>
        <family val="4"/>
      </rPr>
      <t>修齐镇第二中心小学</t>
    </r>
    <r>
      <rPr>
        <b/>
        <sz val="18"/>
        <rFont val="方正黑体_GBK"/>
        <family val="4"/>
      </rPr>
      <t>2022年政府性基金预算支出表</t>
    </r>
  </si>
  <si>
    <t>2022年政府性基金预算财政拨款支出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</si>
  <si>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</si>
  <si>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</si>
  <si>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</si>
  <si>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</si>
  <si>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</si>
  <si>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</si>
  <si>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</si>
  <si>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</si>
  <si>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</si>
  <si>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</si>
  <si>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</si>
  <si>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</si>
  <si>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</si>
  <si>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</si>
  <si>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</si>
  <si>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</si>
  <si>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</si>
  <si>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</si>
  <si>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</si>
  <si>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r>
      <t>城口县</t>
    </r>
    <r>
      <rPr>
        <b/>
        <u val="single"/>
        <sz val="20"/>
        <rFont val="方正黑体_GBK"/>
        <family val="4"/>
      </rPr>
      <t>修齐镇第二中心小学</t>
    </r>
    <r>
      <rPr>
        <b/>
        <sz val="20"/>
        <rFont val="方正黑体_GBK"/>
        <family val="4"/>
      </rPr>
      <t>2022部门收支总表</t>
    </r>
  </si>
  <si>
    <t>收入</t>
  </si>
  <si>
    <t>支出</t>
  </si>
  <si>
    <t>项目</t>
  </si>
  <si>
    <t>2021年预算数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</si>
  <si>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</si>
  <si>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</si>
  <si>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</si>
  <si>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</si>
  <si>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</si>
  <si>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</si>
  <si>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</si>
  <si>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</si>
  <si>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</si>
  <si>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</si>
  <si>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</si>
  <si>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</si>
  <si>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</si>
  <si>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</si>
  <si>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</si>
  <si>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</si>
  <si>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</si>
  <si>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</si>
  <si>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</si>
  <si>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</si>
  <si>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</si>
  <si>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</si>
  <si>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</si>
  <si>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</si>
  <si>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</si>
  <si>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</si>
  <si>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</si>
  <si>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</si>
  <si>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</si>
  <si>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</si>
  <si>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</si>
  <si>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</si>
  <si>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</si>
  <si>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</si>
  <si>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</si>
  <si>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</si>
  <si>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</si>
  <si>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</si>
  <si>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</si>
  <si>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</si>
  <si>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</si>
  <si>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r>
      <t>城口县</t>
    </r>
    <r>
      <rPr>
        <b/>
        <u val="single"/>
        <sz val="20"/>
        <rFont val="方正黑体_GBK"/>
        <family val="4"/>
      </rPr>
      <t>修齐镇第二中心小学</t>
    </r>
    <r>
      <rPr>
        <b/>
        <sz val="20"/>
        <rFont val="方正黑体_GBK"/>
        <family val="4"/>
      </rPr>
      <t>2022年收入总表</t>
    </r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</si>
  <si>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</si>
  <si>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</si>
  <si>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</si>
  <si>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</si>
  <si>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</si>
  <si>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</si>
  <si>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</si>
  <si>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</si>
  <si>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</si>
  <si>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</si>
  <si>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</si>
  <si>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</si>
  <si>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</si>
  <si>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</si>
  <si>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</si>
  <si>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r>
      <t>城口县</t>
    </r>
    <r>
      <rPr>
        <b/>
        <u val="single"/>
        <sz val="20"/>
        <rFont val="方正黑体_GBK"/>
        <family val="4"/>
      </rPr>
      <t>修齐镇第二中心小学</t>
    </r>
    <r>
      <rPr>
        <b/>
        <sz val="20"/>
        <rFont val="方正黑体_GBK"/>
        <family val="4"/>
      </rPr>
      <t>2022年部门支出总表</t>
    </r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</si>
  <si>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</si>
  <si>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</si>
  <si>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</si>
  <si>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</si>
  <si>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</si>
  <si>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</si>
  <si>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城口县修齐镇第二中心小学政府采购预算明细表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</si>
  <si>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</si>
  <si>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</si>
  <si>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</si>
  <si>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</si>
  <si>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</si>
  <si>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</si>
  <si>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</si>
  <si>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</si>
  <si>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 xml:space="preserve"> </t>
  </si>
  <si>
    <t>表十：</t>
  </si>
  <si>
    <t>2022年部门（单位）预算整体绩效目标表</t>
  </si>
  <si>
    <t>部门（单位）名称</t>
  </si>
  <si>
    <t>城口县修齐镇第二中心小学</t>
  </si>
  <si>
    <t>支出预算总量</t>
  </si>
  <si>
    <t>其中：部门预算支出</t>
  </si>
  <si>
    <t>当年整体绩效目标</t>
  </si>
  <si>
    <t xml:space="preserve">    城口县修齐镇第二中心小学是经城口县编制委员会批准成立的，在县教育委员会领导下的一所农村小学。实施小学义务教育,促进基础教育发展，培养学生全面发展，小学教育教学是学校的主要工作职能。2022年财政预算355.36万元，主要用于保障在职人员工资福利及社会保险缴费，退休人员补助等，保障学校正常运转的各项商品服务支出等。</t>
  </si>
  <si>
    <t>绩效指标</t>
  </si>
  <si>
    <t>指标名称</t>
  </si>
  <si>
    <t>指标权重</t>
  </si>
  <si>
    <t>计量单位</t>
  </si>
  <si>
    <t>指标性质</t>
  </si>
  <si>
    <t>指标值</t>
  </si>
  <si>
    <t>一般性支出压减率</t>
  </si>
  <si>
    <t>%</t>
  </si>
  <si>
    <t>≤</t>
  </si>
  <si>
    <t>三公经费变动率</t>
  </si>
  <si>
    <t>预算执行序时进度</t>
  </si>
  <si>
    <t>≥</t>
  </si>
  <si>
    <t>月份/12</t>
  </si>
  <si>
    <t>往来账款变动率</t>
  </si>
  <si>
    <t>学前幼儿人数</t>
  </si>
  <si>
    <t>人</t>
  </si>
  <si>
    <t>＝</t>
  </si>
  <si>
    <t>义务教育阶段小学学生人数</t>
  </si>
  <si>
    <t>教师人数</t>
  </si>
  <si>
    <t>学生满意度</t>
  </si>
  <si>
    <t>学生家长满意度</t>
  </si>
  <si>
    <t>社会满意度</t>
  </si>
  <si>
    <t>表十一：</t>
  </si>
  <si>
    <t>城口县2022年项目绩效目标表</t>
  </si>
  <si>
    <t>项目单位</t>
  </si>
  <si>
    <t>项目名称</t>
  </si>
  <si>
    <t>录播教室装修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</si>
  <si>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</si>
  <si>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</si>
  <si>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</si>
  <si>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</si>
  <si>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</si>
  <si>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</si>
  <si>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</si>
  <si>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修齐二小录播教室装修</t>
  </si>
  <si>
    <t>设立依据</t>
  </si>
  <si>
    <t>年度绩效目标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</si>
  <si>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</si>
  <si>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</si>
  <si>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</si>
  <si>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</si>
  <si>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</si>
  <si>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</si>
  <si>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</si>
  <si>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受益人数</t>
  </si>
  <si>
    <t>≥310</t>
  </si>
  <si>
    <t>≥14.2</t>
  </si>
  <si>
    <t>万元</t>
  </si>
  <si>
    <t>……</t>
  </si>
  <si>
    <t>质量指标</t>
  </si>
  <si>
    <t>服务质量达标率</t>
  </si>
  <si>
    <t>≥97</t>
  </si>
  <si>
    <t>指标2：</t>
  </si>
  <si>
    <t>时效指标</t>
  </si>
  <si>
    <t>指标1：</t>
  </si>
  <si>
    <t>成本指标</t>
  </si>
  <si>
    <t>效益指标</t>
  </si>
  <si>
    <t>经济效益
指标</t>
  </si>
  <si>
    <t>社会效益
指标</t>
  </si>
  <si>
    <t>生态效益
指标</t>
  </si>
  <si>
    <t>可持续影响指标</t>
  </si>
  <si>
    <t>满意度
指标</t>
  </si>
  <si>
    <t>≥99</t>
  </si>
  <si>
    <t>家长满意度</t>
  </si>
  <si>
    <t>≥98</t>
  </si>
  <si>
    <t>服务对象满意度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</si>
</sst>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0"/>
    <numFmt numFmtId="179" formatCode="000"/>
    <numFmt numFmtId="180" formatCode=";;"/>
    <numFmt numFmtId="181" formatCode="#,##0.00_ "/>
  </numFmts>
  <fonts count="64">
    <font>
      <sz val="9"/>
      <name val="宋体"/>
      <family val="0"/>
    </font>
    <font>
      <sz val="11"/>
      <name val="宋体"/>
      <family val="0"/>
    </font>
    <font>
      <sz val="14"/>
      <name val="方正黑体简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0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_GBK"/>
      <family val="4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8" borderId="0" applyNumberFormat="0" applyBorder="0" applyAlignment="0" applyProtection="0"/>
    <xf numFmtId="0" fontId="35" fillId="16" borderId="8" applyNumberFormat="0" applyAlignment="0" applyProtection="0"/>
    <xf numFmtId="0" fontId="26" fillId="7" borderId="5" applyNumberFormat="0" applyAlignment="0" applyProtection="0"/>
    <xf numFmtId="0" fontId="55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271">
    <xf numFmtId="0" fontId="0" fillId="0" borderId="0" xfId="0" applyAlignment="1">
      <alignment/>
    </xf>
    <xf numFmtId="0" fontId="56" fillId="0" borderId="10" xfId="40" applyFont="1" applyFill="1" applyBorder="1" applyAlignment="1">
      <alignment horizontal="center" vertical="center" wrapText="1"/>
      <protection/>
    </xf>
    <xf numFmtId="0" fontId="56" fillId="0" borderId="11" xfId="40" applyFont="1" applyFill="1" applyBorder="1" applyAlignment="1">
      <alignment horizontal="center" vertical="center" wrapText="1"/>
      <protection/>
    </xf>
    <xf numFmtId="0" fontId="57" fillId="0" borderId="10" xfId="42" applyFont="1" applyFill="1" applyBorder="1" applyAlignment="1">
      <alignment horizontal="center" vertical="center" wrapText="1"/>
      <protection/>
    </xf>
    <xf numFmtId="0" fontId="56" fillId="0" borderId="12" xfId="40" applyFont="1" applyFill="1" applyBorder="1" applyAlignment="1">
      <alignment horizontal="center" vertical="center" wrapText="1"/>
      <protection/>
    </xf>
    <xf numFmtId="0" fontId="56" fillId="0" borderId="10" xfId="40" applyFont="1" applyFill="1" applyBorder="1" applyAlignment="1">
      <alignment vertical="center" wrapText="1"/>
      <protection/>
    </xf>
    <xf numFmtId="49" fontId="56" fillId="0" borderId="10" xfId="40" applyNumberFormat="1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12" xfId="40" applyFont="1" applyFill="1" applyBorder="1" applyAlignment="1">
      <alignment vertical="center" wrapText="1"/>
      <protection/>
    </xf>
    <xf numFmtId="0" fontId="58" fillId="0" borderId="10" xfId="40" applyFont="1" applyFill="1" applyBorder="1" applyAlignment="1">
      <alignment vertical="center"/>
      <protection/>
    </xf>
    <xf numFmtId="0" fontId="58" fillId="0" borderId="12" xfId="40" applyFont="1" applyFill="1" applyBorder="1" applyAlignment="1">
      <alignment vertical="center"/>
      <protection/>
    </xf>
    <xf numFmtId="0" fontId="56" fillId="0" borderId="13" xfId="40" applyFont="1" applyFill="1" applyBorder="1" applyAlignment="1">
      <alignment vertical="center" wrapText="1"/>
      <protection/>
    </xf>
    <xf numFmtId="0" fontId="58" fillId="0" borderId="13" xfId="40" applyFont="1" applyFill="1" applyBorder="1" applyAlignment="1">
      <alignment vertical="center"/>
      <protection/>
    </xf>
    <xf numFmtId="0" fontId="58" fillId="0" borderId="14" xfId="40" applyFont="1" applyFill="1" applyBorder="1" applyAlignment="1">
      <alignment vertical="center"/>
      <protection/>
    </xf>
    <xf numFmtId="0" fontId="4" fillId="0" borderId="0" xfId="40">
      <alignment/>
      <protection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0" applyNumberFormat="1" applyFont="1" applyFill="1" applyAlignment="1">
      <alignment horizontal="center"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9" fontId="59" fillId="0" borderId="10" xfId="0" applyNumberFormat="1" applyFont="1" applyFill="1" applyBorder="1" applyAlignment="1">
      <alignment horizontal="center" vertical="center"/>
    </xf>
    <xf numFmtId="0" fontId="4" fillId="0" borderId="0" xfId="40" applyFont="1">
      <alignment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0" fontId="4" fillId="0" borderId="0" xfId="40" applyAlignment="1">
      <alignment vertical="center"/>
      <protection/>
    </xf>
    <xf numFmtId="0" fontId="4" fillId="0" borderId="0" xfId="40" applyAlignment="1">
      <alignment horizontal="center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12" fillId="0" borderId="10" xfId="43" applyNumberFormat="1" applyFont="1" applyFill="1" applyBorder="1" applyAlignment="1" applyProtection="1">
      <alignment horizontal="center" vertical="center" wrapText="1"/>
      <protection/>
    </xf>
    <xf numFmtId="0" fontId="13" fillId="0" borderId="10" xfId="42" applyFont="1" applyFill="1" applyBorder="1" applyAlignment="1">
      <alignment horizontal="left" vertical="center"/>
      <protection/>
    </xf>
    <xf numFmtId="0" fontId="60" fillId="0" borderId="10" xfId="0" applyFont="1" applyFill="1" applyBorder="1" applyAlignment="1">
      <alignment/>
    </xf>
    <xf numFmtId="0" fontId="13" fillId="0" borderId="10" xfId="42" applyFont="1" applyFill="1" applyBorder="1" applyAlignment="1">
      <alignment horizontal="left" vertical="center" indent="2"/>
      <protection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0" fillId="0" borderId="15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right" vertical="center" shrinkToFit="1"/>
    </xf>
    <xf numFmtId="4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3" fillId="0" borderId="17" xfId="0" applyNumberFormat="1" applyFont="1" applyFill="1" applyBorder="1" applyAlignment="1">
      <alignment horizontal="right" vertical="center" shrinkToFit="1"/>
    </xf>
    <xf numFmtId="4" fontId="0" fillId="0" borderId="17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4" fontId="3" fillId="0" borderId="13" xfId="0" applyNumberFormat="1" applyFont="1" applyFill="1" applyBorder="1" applyAlignment="1">
      <alignment horizontal="right"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4" fontId="3" fillId="0" borderId="20" xfId="0" applyNumberFormat="1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right" vertical="center" shrinkToFi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right" vertical="center" shrinkToFit="1"/>
    </xf>
    <xf numFmtId="4" fontId="5" fillId="0" borderId="22" xfId="0" applyNumberFormat="1" applyFont="1" applyFill="1" applyBorder="1" applyAlignment="1">
      <alignment horizontal="center" vertical="center" shrinkToFit="1"/>
    </xf>
    <xf numFmtId="4" fontId="3" fillId="0" borderId="18" xfId="0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8" fontId="8" fillId="0" borderId="15" xfId="0" applyNumberFormat="1" applyFont="1" applyBorder="1" applyAlignment="1">
      <alignment horizontal="center" vertical="center" wrapText="1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177" fontId="8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43" applyFont="1" applyFill="1" applyBorder="1" applyAlignment="1">
      <alignment/>
      <protection/>
    </xf>
    <xf numFmtId="0" fontId="12" fillId="0" borderId="24" xfId="43" applyNumberFormat="1" applyFont="1" applyFill="1" applyBorder="1" applyAlignment="1" applyProtection="1">
      <alignment horizontal="center" vertical="center"/>
      <protection/>
    </xf>
    <xf numFmtId="0" fontId="12" fillId="0" borderId="25" xfId="43" applyNumberFormat="1" applyFont="1" applyFill="1" applyBorder="1" applyAlignment="1" applyProtection="1">
      <alignment horizontal="center" vertical="center" wrapText="1"/>
      <protection/>
    </xf>
    <xf numFmtId="0" fontId="12" fillId="0" borderId="26" xfId="43" applyNumberFormat="1" applyFont="1" applyFill="1" applyBorder="1" applyAlignment="1" applyProtection="1">
      <alignment horizontal="center" vertical="center" wrapText="1"/>
      <protection/>
    </xf>
    <xf numFmtId="4" fontId="8" fillId="0" borderId="20" xfId="43" applyNumberFormat="1" applyFont="1" applyFill="1" applyBorder="1" applyAlignment="1" applyProtection="1">
      <alignment horizontal="right" vertical="center" wrapText="1"/>
      <protection/>
    </xf>
    <xf numFmtId="4" fontId="8" fillId="0" borderId="10" xfId="43" applyNumberFormat="1" applyFont="1" applyFill="1" applyBorder="1" applyAlignment="1" applyProtection="1">
      <alignment horizontal="right" vertical="center" wrapText="1"/>
      <protection/>
    </xf>
    <xf numFmtId="4" fontId="8" fillId="0" borderId="27" xfId="43" applyNumberFormat="1" applyFont="1" applyFill="1" applyBorder="1" applyAlignment="1" applyProtection="1">
      <alignment horizontal="right" vertical="center" wrapText="1"/>
      <protection/>
    </xf>
    <xf numFmtId="4" fontId="8" fillId="0" borderId="28" xfId="43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79" fontId="8" fillId="0" borderId="15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left" vertical="center" wrapText="1"/>
    </xf>
    <xf numFmtId="49" fontId="8" fillId="0" borderId="10" xfId="43" applyNumberFormat="1" applyFont="1" applyFill="1" applyBorder="1" applyAlignment="1" applyProtection="1">
      <alignment horizontal="center" vertical="center"/>
      <protection/>
    </xf>
    <xf numFmtId="180" fontId="8" fillId="0" borderId="10" xfId="43" applyNumberFormat="1" applyFont="1" applyFill="1" applyBorder="1" applyAlignment="1" applyProtection="1">
      <alignment vertical="center"/>
      <protection/>
    </xf>
    <xf numFmtId="0" fontId="8" fillId="0" borderId="10" xfId="43" applyFont="1" applyFill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0" fontId="8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2" fillId="0" borderId="10" xfId="43" applyNumberFormat="1" applyFont="1" applyFill="1" applyBorder="1" applyAlignment="1" applyProtection="1">
      <alignment horizontal="center" vertical="center"/>
      <protection/>
    </xf>
    <xf numFmtId="0" fontId="12" fillId="0" borderId="37" xfId="43" applyNumberFormat="1" applyFont="1" applyFill="1" applyBorder="1" applyAlignment="1" applyProtection="1">
      <alignment horizontal="center" vertical="center"/>
      <protection/>
    </xf>
    <xf numFmtId="0" fontId="12" fillId="0" borderId="39" xfId="43" applyNumberFormat="1" applyFont="1" applyFill="1" applyBorder="1" applyAlignment="1" applyProtection="1">
      <alignment horizontal="center" vertical="center"/>
      <protection/>
    </xf>
    <xf numFmtId="0" fontId="12" fillId="0" borderId="40" xfId="43" applyNumberFormat="1" applyFont="1" applyFill="1" applyBorder="1" applyAlignment="1" applyProtection="1">
      <alignment horizontal="center" vertical="center"/>
      <protection/>
    </xf>
    <xf numFmtId="0" fontId="12" fillId="0" borderId="41" xfId="43" applyNumberFormat="1" applyFont="1" applyFill="1" applyBorder="1" applyAlignment="1" applyProtection="1">
      <alignment horizontal="center" vertical="center"/>
      <protection/>
    </xf>
    <xf numFmtId="0" fontId="12" fillId="0" borderId="37" xfId="43" applyNumberFormat="1" applyFont="1" applyFill="1" applyBorder="1" applyAlignment="1" applyProtection="1">
      <alignment horizontal="center" vertical="center" wrapText="1"/>
      <protection/>
    </xf>
    <xf numFmtId="0" fontId="12" fillId="0" borderId="17" xfId="43" applyNumberFormat="1" applyFont="1" applyFill="1" applyBorder="1" applyAlignment="1" applyProtection="1">
      <alignment horizontal="center" vertical="center" wrapText="1"/>
      <protection/>
    </xf>
    <xf numFmtId="0" fontId="12" fillId="0" borderId="17" xfId="43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31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0" xfId="43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40" applyNumberFormat="1" applyFont="1" applyFill="1" applyAlignment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NumberFormat="1" applyFont="1" applyFill="1" applyBorder="1" applyAlignment="1" applyProtection="1">
      <alignment horizontal="left" vertical="top" wrapText="1"/>
      <protection/>
    </xf>
    <xf numFmtId="0" fontId="59" fillId="0" borderId="10" xfId="0" applyFont="1" applyFill="1" applyBorder="1" applyAlignment="1">
      <alignment horizontal="center" vertical="center"/>
    </xf>
    <xf numFmtId="0" fontId="61" fillId="0" borderId="0" xfId="40" applyFont="1" applyFill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56" fillId="0" borderId="30" xfId="40" applyFont="1" applyFill="1" applyBorder="1" applyAlignment="1">
      <alignment horizontal="center" vertical="center"/>
      <protection/>
    </xf>
    <xf numFmtId="0" fontId="62" fillId="0" borderId="31" xfId="40" applyFont="1" applyFill="1" applyBorder="1" applyAlignment="1">
      <alignment horizontal="center" vertical="center"/>
      <protection/>
    </xf>
    <xf numFmtId="0" fontId="3" fillId="0" borderId="31" xfId="40" applyFont="1" applyFill="1" applyBorder="1" applyAlignment="1">
      <alignment horizontal="center" vertical="center"/>
      <protection/>
    </xf>
    <xf numFmtId="0" fontId="3" fillId="0" borderId="38" xfId="40" applyFont="1" applyFill="1" applyBorder="1" applyAlignment="1">
      <alignment horizontal="center" vertical="center"/>
      <protection/>
    </xf>
    <xf numFmtId="0" fontId="56" fillId="0" borderId="43" xfId="40" applyFont="1" applyFill="1" applyBorder="1" applyAlignment="1">
      <alignment horizontal="center" vertical="center"/>
      <protection/>
    </xf>
    <xf numFmtId="0" fontId="56" fillId="0" borderId="28" xfId="40" applyFont="1" applyFill="1" applyBorder="1" applyAlignment="1">
      <alignment horizontal="center" vertical="center"/>
      <protection/>
    </xf>
    <xf numFmtId="0" fontId="56" fillId="0" borderId="27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56" fillId="0" borderId="10" xfId="40" applyFont="1" applyFill="1" applyBorder="1" applyAlignment="1">
      <alignment horizontal="center" vertical="center" wrapText="1"/>
      <protection/>
    </xf>
    <xf numFmtId="0" fontId="62" fillId="0" borderId="10" xfId="40" applyFont="1" applyFill="1" applyBorder="1" applyAlignment="1">
      <alignment horizontal="center" vertical="center" wrapText="1"/>
      <protection/>
    </xf>
    <xf numFmtId="0" fontId="62" fillId="0" borderId="12" xfId="40" applyFont="1" applyFill="1" applyBorder="1" applyAlignment="1">
      <alignment horizontal="center" vertical="center" wrapText="1"/>
      <protection/>
    </xf>
    <xf numFmtId="0" fontId="62" fillId="0" borderId="20" xfId="40" applyFont="1" applyFill="1" applyBorder="1" applyAlignment="1">
      <alignment horizontal="center" vertical="center" wrapText="1"/>
      <protection/>
    </xf>
    <xf numFmtId="0" fontId="62" fillId="0" borderId="28" xfId="40" applyFont="1" applyFill="1" applyBorder="1" applyAlignment="1">
      <alignment horizontal="center" vertical="center" wrapText="1"/>
      <protection/>
    </xf>
    <xf numFmtId="0" fontId="62" fillId="0" borderId="44" xfId="40" applyFont="1" applyFill="1" applyBorder="1" applyAlignment="1">
      <alignment horizontal="center" vertical="center" wrapText="1"/>
      <protection/>
    </xf>
    <xf numFmtId="0" fontId="56" fillId="0" borderId="20" xfId="40" applyFont="1" applyFill="1" applyBorder="1" applyAlignment="1">
      <alignment horizontal="center" vertical="center" wrapText="1"/>
      <protection/>
    </xf>
    <xf numFmtId="0" fontId="56" fillId="0" borderId="27" xfId="40" applyFont="1" applyFill="1" applyBorder="1" applyAlignment="1">
      <alignment horizontal="center" vertical="center" wrapText="1"/>
      <protection/>
    </xf>
    <xf numFmtId="0" fontId="62" fillId="0" borderId="20" xfId="40" applyFont="1" applyFill="1" applyBorder="1" applyAlignment="1">
      <alignment vertical="center" wrapText="1"/>
      <protection/>
    </xf>
    <xf numFmtId="0" fontId="62" fillId="0" borderId="28" xfId="40" applyFont="1" applyFill="1" applyBorder="1" applyAlignment="1">
      <alignment vertical="center" wrapText="1"/>
      <protection/>
    </xf>
    <xf numFmtId="0" fontId="62" fillId="0" borderId="44" xfId="40" applyFont="1" applyFill="1" applyBorder="1" applyAlignment="1">
      <alignment vertical="center" wrapText="1"/>
      <protection/>
    </xf>
    <xf numFmtId="0" fontId="56" fillId="0" borderId="28" xfId="40" applyFont="1" applyFill="1" applyBorder="1" applyAlignment="1">
      <alignment horizontal="center" vertical="center" wrapText="1"/>
      <protection/>
    </xf>
    <xf numFmtId="0" fontId="56" fillId="0" borderId="44" xfId="40" applyFont="1" applyFill="1" applyBorder="1" applyAlignment="1">
      <alignment horizontal="center" vertical="center" wrapText="1"/>
      <protection/>
    </xf>
    <xf numFmtId="0" fontId="56" fillId="0" borderId="20" xfId="40" applyFont="1" applyFill="1" applyBorder="1" applyAlignment="1">
      <alignment horizontal="left" vertical="center" wrapText="1"/>
      <protection/>
    </xf>
    <xf numFmtId="0" fontId="56" fillId="0" borderId="28" xfId="40" applyFont="1" applyFill="1" applyBorder="1" applyAlignment="1">
      <alignment horizontal="left" vertical="center" wrapText="1"/>
      <protection/>
    </xf>
    <xf numFmtId="0" fontId="56" fillId="0" borderId="44" xfId="40" applyFont="1" applyFill="1" applyBorder="1" applyAlignment="1">
      <alignment horizontal="left" vertical="center" wrapText="1"/>
      <protection/>
    </xf>
    <xf numFmtId="0" fontId="62" fillId="0" borderId="16" xfId="40" applyFont="1" applyFill="1" applyBorder="1" applyAlignment="1">
      <alignment horizontal="center" vertical="center" wrapText="1"/>
      <protection/>
    </xf>
    <xf numFmtId="0" fontId="62" fillId="0" borderId="23" xfId="40" applyFont="1" applyFill="1" applyBorder="1" applyAlignment="1">
      <alignment horizontal="center" vertical="center" wrapText="1"/>
      <protection/>
    </xf>
    <xf numFmtId="0" fontId="62" fillId="0" borderId="11" xfId="40" applyFont="1" applyFill="1" applyBorder="1" applyAlignment="1">
      <alignment horizontal="center" vertical="center" wrapText="1"/>
      <protection/>
    </xf>
    <xf numFmtId="0" fontId="57" fillId="0" borderId="15" xfId="42" applyFont="1" applyFill="1" applyBorder="1" applyAlignment="1">
      <alignment horizontal="center" vertical="center" textRotation="255" wrapText="1"/>
      <protection/>
    </xf>
    <xf numFmtId="0" fontId="57" fillId="0" borderId="19" xfId="42" applyFont="1" applyFill="1" applyBorder="1" applyAlignment="1">
      <alignment horizontal="center" vertical="center" textRotation="255" wrapText="1"/>
      <protection/>
    </xf>
    <xf numFmtId="0" fontId="3" fillId="0" borderId="10" xfId="41" applyFont="1" applyBorder="1" applyAlignment="1">
      <alignment horizontal="center" vertical="center" wrapText="1" readingOrder="1"/>
      <protection/>
    </xf>
    <xf numFmtId="0" fontId="3" fillId="0" borderId="17" xfId="41" applyFont="1" applyBorder="1" applyAlignment="1">
      <alignment horizontal="center" vertical="center" wrapText="1"/>
      <protection/>
    </xf>
    <xf numFmtId="0" fontId="3" fillId="0" borderId="25" xfId="41" applyFont="1" applyBorder="1" applyAlignment="1">
      <alignment horizontal="center" vertical="center" wrapText="1"/>
      <protection/>
    </xf>
    <xf numFmtId="0" fontId="3" fillId="0" borderId="45" xfId="41" applyFont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D16" sqref="D16"/>
    </sheetView>
  </sheetViews>
  <sheetFormatPr defaultColWidth="9.33203125" defaultRowHeight="11.25"/>
  <cols>
    <col min="1" max="1" width="18" style="0" customWidth="1"/>
    <col min="2" max="2" width="37.66015625" style="0" customWidth="1"/>
    <col min="3" max="12" width="14.16015625" style="0" customWidth="1"/>
  </cols>
  <sheetData>
    <row r="1" ht="13.5">
      <c r="A1" s="61" t="s">
        <v>258</v>
      </c>
    </row>
    <row r="2" spans="1:12" ht="41.25" customHeight="1">
      <c r="A2" s="170" t="s">
        <v>259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4" ht="11.25">
      <c r="L4" s="65" t="s">
        <v>2</v>
      </c>
    </row>
    <row r="5" spans="1:12" ht="17.25" customHeight="1">
      <c r="A5" s="172" t="s">
        <v>260</v>
      </c>
      <c r="B5" s="173" t="s">
        <v>216</v>
      </c>
      <c r="C5" s="215" t="s">
        <v>249</v>
      </c>
      <c r="D5" s="217" t="s">
        <v>253</v>
      </c>
      <c r="E5" s="215" t="s">
        <v>261</v>
      </c>
      <c r="F5" s="217" t="s">
        <v>262</v>
      </c>
      <c r="G5" s="215" t="s">
        <v>263</v>
      </c>
      <c r="H5" s="215" t="s">
        <v>264</v>
      </c>
      <c r="I5" s="215"/>
      <c r="J5" s="215" t="s">
        <v>265</v>
      </c>
      <c r="K5" s="220" t="s">
        <v>266</v>
      </c>
      <c r="L5" s="220" t="s">
        <v>251</v>
      </c>
    </row>
    <row r="6" spans="1:12" ht="12" customHeight="1">
      <c r="A6" s="175" t="s">
        <v>267</v>
      </c>
      <c r="B6" s="216" t="s">
        <v>268</v>
      </c>
      <c r="C6" s="176" t="s">
        <v>249</v>
      </c>
      <c r="D6" s="218"/>
      <c r="E6" s="176" t="s">
        <v>269</v>
      </c>
      <c r="F6" s="218"/>
      <c r="G6" s="176" t="s">
        <v>270</v>
      </c>
      <c r="H6" s="176" t="s">
        <v>271</v>
      </c>
      <c r="I6" s="176" t="s">
        <v>272</v>
      </c>
      <c r="J6" s="176" t="s">
        <v>273</v>
      </c>
      <c r="K6" s="221" t="s">
        <v>266</v>
      </c>
      <c r="L6" s="221" t="s">
        <v>266</v>
      </c>
    </row>
    <row r="7" spans="1:12" ht="12" customHeight="1">
      <c r="A7" s="175" t="s">
        <v>267</v>
      </c>
      <c r="B7" s="216" t="s">
        <v>268</v>
      </c>
      <c r="C7" s="176" t="s">
        <v>249</v>
      </c>
      <c r="D7" s="218"/>
      <c r="E7" s="176" t="s">
        <v>269</v>
      </c>
      <c r="F7" s="218"/>
      <c r="G7" s="176" t="s">
        <v>270</v>
      </c>
      <c r="H7" s="176"/>
      <c r="I7" s="176"/>
      <c r="J7" s="176" t="s">
        <v>273</v>
      </c>
      <c r="K7" s="221" t="s">
        <v>266</v>
      </c>
      <c r="L7" s="221" t="s">
        <v>266</v>
      </c>
    </row>
    <row r="8" spans="1:12" ht="6.75" customHeight="1">
      <c r="A8" s="175" t="s">
        <v>267</v>
      </c>
      <c r="B8" s="216" t="s">
        <v>268</v>
      </c>
      <c r="C8" s="176" t="s">
        <v>249</v>
      </c>
      <c r="D8" s="219"/>
      <c r="E8" s="176" t="s">
        <v>269</v>
      </c>
      <c r="F8" s="219"/>
      <c r="G8" s="176" t="s">
        <v>270</v>
      </c>
      <c r="H8" s="176"/>
      <c r="I8" s="176"/>
      <c r="J8" s="176" t="s">
        <v>273</v>
      </c>
      <c r="K8" s="221" t="s">
        <v>266</v>
      </c>
      <c r="L8" s="221" t="s">
        <v>266</v>
      </c>
    </row>
    <row r="9" spans="1:12" ht="14.25" customHeight="1">
      <c r="A9" s="36"/>
      <c r="B9" s="37" t="s">
        <v>51</v>
      </c>
      <c r="C9" s="62">
        <f>D9+E9</f>
        <v>367.46000000000004</v>
      </c>
      <c r="D9" s="62">
        <v>12.1</v>
      </c>
      <c r="E9" s="63">
        <v>355.36</v>
      </c>
      <c r="F9" s="62"/>
      <c r="G9" s="62"/>
      <c r="H9" s="62"/>
      <c r="I9" s="62"/>
      <c r="J9" s="62"/>
      <c r="K9" s="66"/>
      <c r="L9" s="67"/>
    </row>
    <row r="10" spans="1:12" ht="14.25" customHeight="1">
      <c r="A10" s="40" t="s">
        <v>54</v>
      </c>
      <c r="B10" s="41" t="s">
        <v>55</v>
      </c>
      <c r="C10" s="63">
        <f>SUM(E10:L10)</f>
        <v>1.82</v>
      </c>
      <c r="D10" s="63"/>
      <c r="E10" s="63">
        <v>1.82</v>
      </c>
      <c r="F10" s="63"/>
      <c r="G10" s="63"/>
      <c r="H10" s="63"/>
      <c r="I10" s="63"/>
      <c r="J10" s="63"/>
      <c r="K10" s="68"/>
      <c r="L10" s="69"/>
    </row>
    <row r="11" spans="1:12" ht="14.25" customHeight="1">
      <c r="A11" s="40" t="s">
        <v>56</v>
      </c>
      <c r="B11" s="41" t="s">
        <v>57</v>
      </c>
      <c r="C11" s="63">
        <f aca="true" t="shared" si="0" ref="C11:C28">SUM(E11:L11)</f>
        <v>1.82</v>
      </c>
      <c r="D11" s="63"/>
      <c r="E11" s="63">
        <v>1.82</v>
      </c>
      <c r="F11" s="63"/>
      <c r="G11" s="63"/>
      <c r="H11" s="63"/>
      <c r="I11" s="63"/>
      <c r="J11" s="63"/>
      <c r="K11" s="68"/>
      <c r="L11" s="69"/>
    </row>
    <row r="12" spans="1:12" ht="14.25" customHeight="1">
      <c r="A12" s="40" t="s">
        <v>58</v>
      </c>
      <c r="B12" s="41" t="s">
        <v>57</v>
      </c>
      <c r="C12" s="63">
        <f t="shared" si="0"/>
        <v>1.82</v>
      </c>
      <c r="D12" s="63"/>
      <c r="E12" s="63">
        <v>1.82</v>
      </c>
      <c r="F12" s="63"/>
      <c r="G12" s="63"/>
      <c r="H12" s="63"/>
      <c r="I12" s="63"/>
      <c r="J12" s="63"/>
      <c r="K12" s="68"/>
      <c r="L12" s="69"/>
    </row>
    <row r="13" spans="1:12" ht="14.25" customHeight="1">
      <c r="A13" s="40" t="s">
        <v>59</v>
      </c>
      <c r="B13" s="47" t="s">
        <v>60</v>
      </c>
      <c r="C13" s="63">
        <f t="shared" si="0"/>
        <v>270.86</v>
      </c>
      <c r="D13" s="63"/>
      <c r="E13" s="63">
        <v>270.86</v>
      </c>
      <c r="F13" s="63"/>
      <c r="G13" s="63"/>
      <c r="H13" s="63"/>
      <c r="I13" s="63"/>
      <c r="J13" s="63"/>
      <c r="K13" s="68"/>
      <c r="L13" s="69"/>
    </row>
    <row r="14" spans="1:12" ht="14.25" customHeight="1">
      <c r="A14" s="40" t="s">
        <v>61</v>
      </c>
      <c r="B14" s="47" t="s">
        <v>62</v>
      </c>
      <c r="C14" s="63">
        <f t="shared" si="0"/>
        <v>270.86</v>
      </c>
      <c r="D14" s="63"/>
      <c r="E14" s="63">
        <v>270.86</v>
      </c>
      <c r="F14" s="63"/>
      <c r="G14" s="63"/>
      <c r="H14" s="63"/>
      <c r="I14" s="63"/>
      <c r="J14" s="63"/>
      <c r="K14" s="68"/>
      <c r="L14" s="69"/>
    </row>
    <row r="15" spans="1:12" ht="14.25" customHeight="1">
      <c r="A15" s="40" t="s">
        <v>63</v>
      </c>
      <c r="B15" s="47" t="s">
        <v>64</v>
      </c>
      <c r="C15" s="63">
        <f>6.32+11.2</f>
        <v>17.52</v>
      </c>
      <c r="D15" s="63">
        <v>11.2</v>
      </c>
      <c r="E15" s="63">
        <v>6.319999999999999</v>
      </c>
      <c r="F15" s="63"/>
      <c r="G15" s="63"/>
      <c r="H15" s="63"/>
      <c r="I15" s="63"/>
      <c r="J15" s="63"/>
      <c r="K15" s="68"/>
      <c r="L15" s="69"/>
    </row>
    <row r="16" spans="1:12" ht="14.25" customHeight="1">
      <c r="A16" s="40" t="s">
        <v>65</v>
      </c>
      <c r="B16" s="47" t="s">
        <v>66</v>
      </c>
      <c r="C16" s="63">
        <f>SUM(D16:L16)</f>
        <v>264.24</v>
      </c>
      <c r="D16" s="63">
        <v>0.9</v>
      </c>
      <c r="E16" s="63">
        <v>263.34000000000003</v>
      </c>
      <c r="F16" s="63"/>
      <c r="G16" s="63"/>
      <c r="H16" s="63"/>
      <c r="I16" s="63"/>
      <c r="J16" s="63"/>
      <c r="K16" s="68"/>
      <c r="L16" s="69"/>
    </row>
    <row r="17" spans="1:12" ht="14.25" customHeight="1">
      <c r="A17" s="40" t="s">
        <v>67</v>
      </c>
      <c r="B17" s="47" t="s">
        <v>68</v>
      </c>
      <c r="C17" s="63">
        <f t="shared" si="0"/>
        <v>1.2</v>
      </c>
      <c r="D17" s="63"/>
      <c r="E17" s="63">
        <v>1.2</v>
      </c>
      <c r="F17" s="63"/>
      <c r="G17" s="63"/>
      <c r="H17" s="63"/>
      <c r="I17" s="63"/>
      <c r="J17" s="63"/>
      <c r="K17" s="68"/>
      <c r="L17" s="69"/>
    </row>
    <row r="18" spans="1:12" ht="14.25" customHeight="1">
      <c r="A18" s="40" t="s">
        <v>69</v>
      </c>
      <c r="B18" s="47" t="s">
        <v>70</v>
      </c>
      <c r="C18" s="63">
        <f t="shared" si="0"/>
        <v>44.24</v>
      </c>
      <c r="D18" s="63"/>
      <c r="E18" s="63">
        <v>44.24</v>
      </c>
      <c r="F18" s="63"/>
      <c r="G18" s="63"/>
      <c r="H18" s="63"/>
      <c r="I18" s="63"/>
      <c r="J18" s="63"/>
      <c r="K18" s="68"/>
      <c r="L18" s="69"/>
    </row>
    <row r="19" spans="1:12" ht="14.25" customHeight="1">
      <c r="A19" s="40" t="s">
        <v>71</v>
      </c>
      <c r="B19" s="47" t="s">
        <v>72</v>
      </c>
      <c r="C19" s="63">
        <f t="shared" si="0"/>
        <v>44.24</v>
      </c>
      <c r="D19" s="63"/>
      <c r="E19" s="63">
        <v>44.24</v>
      </c>
      <c r="F19" s="63"/>
      <c r="G19" s="63"/>
      <c r="H19" s="63"/>
      <c r="I19" s="63"/>
      <c r="J19" s="63"/>
      <c r="K19" s="68"/>
      <c r="L19" s="69"/>
    </row>
    <row r="20" spans="1:12" ht="14.25" customHeight="1">
      <c r="A20" s="40" t="s">
        <v>73</v>
      </c>
      <c r="B20" s="47" t="s">
        <v>74</v>
      </c>
      <c r="C20" s="63">
        <f t="shared" si="0"/>
        <v>29.49</v>
      </c>
      <c r="D20" s="63"/>
      <c r="E20" s="63">
        <v>29.49</v>
      </c>
      <c r="F20" s="63"/>
      <c r="G20" s="63"/>
      <c r="H20" s="63"/>
      <c r="I20" s="63"/>
      <c r="J20" s="63"/>
      <c r="K20" s="68"/>
      <c r="L20" s="69"/>
    </row>
    <row r="21" spans="1:12" ht="14.25" customHeight="1">
      <c r="A21" s="40" t="s">
        <v>75</v>
      </c>
      <c r="B21" s="47" t="s">
        <v>76</v>
      </c>
      <c r="C21" s="63">
        <f t="shared" si="0"/>
        <v>14.75</v>
      </c>
      <c r="D21" s="63"/>
      <c r="E21" s="63">
        <v>14.75</v>
      </c>
      <c r="F21" s="63"/>
      <c r="G21" s="63"/>
      <c r="H21" s="63"/>
      <c r="I21" s="63"/>
      <c r="J21" s="63"/>
      <c r="K21" s="68"/>
      <c r="L21" s="69"/>
    </row>
    <row r="22" spans="1:12" ht="14.25" customHeight="1">
      <c r="A22" s="40" t="s">
        <v>77</v>
      </c>
      <c r="B22" s="47" t="s">
        <v>78</v>
      </c>
      <c r="C22" s="63">
        <f t="shared" si="0"/>
        <v>18.98</v>
      </c>
      <c r="D22" s="63"/>
      <c r="E22" s="63">
        <v>18.98</v>
      </c>
      <c r="F22" s="63"/>
      <c r="G22" s="63"/>
      <c r="H22" s="63"/>
      <c r="I22" s="63"/>
      <c r="J22" s="63"/>
      <c r="K22" s="68"/>
      <c r="L22" s="69"/>
    </row>
    <row r="23" spans="1:12" ht="14.25" customHeight="1">
      <c r="A23" s="40" t="s">
        <v>79</v>
      </c>
      <c r="B23" s="47" t="s">
        <v>80</v>
      </c>
      <c r="C23" s="63">
        <f t="shared" si="0"/>
        <v>18.98</v>
      </c>
      <c r="D23" s="63"/>
      <c r="E23" s="63">
        <v>18.98</v>
      </c>
      <c r="F23" s="63"/>
      <c r="G23" s="63"/>
      <c r="H23" s="63"/>
      <c r="I23" s="63"/>
      <c r="J23" s="63"/>
      <c r="K23" s="68"/>
      <c r="L23" s="69"/>
    </row>
    <row r="24" spans="1:12" ht="14.25" customHeight="1">
      <c r="A24" s="40" t="s">
        <v>81</v>
      </c>
      <c r="B24" s="47" t="s">
        <v>82</v>
      </c>
      <c r="C24" s="63">
        <f t="shared" si="0"/>
        <v>18.43</v>
      </c>
      <c r="D24" s="63"/>
      <c r="E24" s="63">
        <v>18.43</v>
      </c>
      <c r="F24" s="63"/>
      <c r="G24" s="63"/>
      <c r="H24" s="63"/>
      <c r="I24" s="63"/>
      <c r="J24" s="63"/>
      <c r="K24" s="68"/>
      <c r="L24" s="69"/>
    </row>
    <row r="25" spans="1:12" ht="14.25" customHeight="1">
      <c r="A25" s="40" t="s">
        <v>83</v>
      </c>
      <c r="B25" s="47" t="s">
        <v>84</v>
      </c>
      <c r="C25" s="63">
        <f t="shared" si="0"/>
        <v>0.55</v>
      </c>
      <c r="D25" s="63"/>
      <c r="E25" s="63">
        <v>0.55</v>
      </c>
      <c r="F25" s="63"/>
      <c r="G25" s="63"/>
      <c r="H25" s="63"/>
      <c r="I25" s="63"/>
      <c r="J25" s="63"/>
      <c r="K25" s="68"/>
      <c r="L25" s="69"/>
    </row>
    <row r="26" spans="1:12" ht="14.25" customHeight="1">
      <c r="A26" s="40" t="s">
        <v>85</v>
      </c>
      <c r="B26" s="47" t="s">
        <v>86</v>
      </c>
      <c r="C26" s="63">
        <f t="shared" si="0"/>
        <v>22.12</v>
      </c>
      <c r="D26" s="63"/>
      <c r="E26" s="63">
        <v>22.12</v>
      </c>
      <c r="F26" s="63"/>
      <c r="G26" s="63"/>
      <c r="H26" s="63"/>
      <c r="I26" s="63"/>
      <c r="J26" s="63"/>
      <c r="K26" s="68"/>
      <c r="L26" s="69"/>
    </row>
    <row r="27" spans="1:12" ht="14.25" customHeight="1">
      <c r="A27" s="40" t="s">
        <v>87</v>
      </c>
      <c r="B27" s="47" t="s">
        <v>88</v>
      </c>
      <c r="C27" s="63">
        <f t="shared" si="0"/>
        <v>22.12</v>
      </c>
      <c r="D27" s="63"/>
      <c r="E27" s="63">
        <v>22.12</v>
      </c>
      <c r="F27" s="63"/>
      <c r="G27" s="63"/>
      <c r="H27" s="63"/>
      <c r="I27" s="63"/>
      <c r="J27" s="63"/>
      <c r="K27" s="68"/>
      <c r="L27" s="69"/>
    </row>
    <row r="28" spans="1:12" ht="14.25" customHeight="1">
      <c r="A28" s="40" t="s">
        <v>89</v>
      </c>
      <c r="B28" s="47" t="s">
        <v>90</v>
      </c>
      <c r="C28" s="63">
        <f t="shared" si="0"/>
        <v>22.12</v>
      </c>
      <c r="D28" s="63"/>
      <c r="E28" s="63">
        <v>22.12</v>
      </c>
      <c r="F28" s="63"/>
      <c r="G28" s="63"/>
      <c r="H28" s="63"/>
      <c r="I28" s="63"/>
      <c r="J28" s="63"/>
      <c r="K28" s="68"/>
      <c r="L28" s="69"/>
    </row>
    <row r="29" spans="1:12" ht="14.25" customHeight="1">
      <c r="A29" s="55"/>
      <c r="B29" s="58"/>
      <c r="C29" s="64"/>
      <c r="D29" s="64"/>
      <c r="E29" s="64"/>
      <c r="F29" s="64"/>
      <c r="G29" s="64"/>
      <c r="H29" s="64"/>
      <c r="I29" s="64"/>
      <c r="J29" s="64"/>
      <c r="K29" s="70"/>
      <c r="L29" s="71"/>
    </row>
  </sheetData>
  <sheetProtection/>
  <mergeCells count="15"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  <mergeCell ref="C5:C8"/>
    <mergeCell ref="D5:D8"/>
    <mergeCell ref="E5:E8"/>
    <mergeCell ref="F5:F8"/>
    <mergeCell ref="G5:G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E13" sqref="E13"/>
    </sheetView>
  </sheetViews>
  <sheetFormatPr defaultColWidth="9.33203125" defaultRowHeight="11.25"/>
  <cols>
    <col min="1" max="1" width="18.5" style="0" customWidth="1"/>
    <col min="2" max="2" width="22.66015625" style="0" customWidth="1"/>
    <col min="3" max="3" width="15.16015625" style="0" customWidth="1"/>
    <col min="4" max="8" width="16" style="0" customWidth="1"/>
  </cols>
  <sheetData>
    <row r="1" ht="14.25">
      <c r="A1" s="33" t="s">
        <v>274</v>
      </c>
    </row>
    <row r="2" spans="1:9" ht="32.25" customHeight="1">
      <c r="A2" s="170" t="s">
        <v>275</v>
      </c>
      <c r="B2" s="170"/>
      <c r="C2" s="170"/>
      <c r="D2" s="170"/>
      <c r="E2" s="170"/>
      <c r="F2" s="170"/>
      <c r="G2" s="170"/>
      <c r="H2" s="170"/>
      <c r="I2" s="60"/>
    </row>
    <row r="4" spans="7:8" ht="10.5">
      <c r="G4" s="171" t="s">
        <v>2</v>
      </c>
      <c r="H4" s="222"/>
    </row>
    <row r="5" spans="1:8" ht="18" customHeight="1">
      <c r="A5" s="223" t="s">
        <v>216</v>
      </c>
      <c r="B5" s="224" t="s">
        <v>216</v>
      </c>
      <c r="C5" s="215" t="s">
        <v>250</v>
      </c>
      <c r="D5" s="215" t="s">
        <v>52</v>
      </c>
      <c r="E5" s="215" t="s">
        <v>53</v>
      </c>
      <c r="F5" s="215" t="s">
        <v>276</v>
      </c>
      <c r="G5" s="215" t="s">
        <v>277</v>
      </c>
      <c r="H5" s="220" t="s">
        <v>278</v>
      </c>
    </row>
    <row r="6" spans="1:8" ht="10.5">
      <c r="A6" s="175" t="s">
        <v>267</v>
      </c>
      <c r="B6" s="216" t="s">
        <v>268</v>
      </c>
      <c r="C6" s="176" t="s">
        <v>250</v>
      </c>
      <c r="D6" s="176" t="s">
        <v>52</v>
      </c>
      <c r="E6" s="176" t="s">
        <v>53</v>
      </c>
      <c r="F6" s="176" t="s">
        <v>276</v>
      </c>
      <c r="G6" s="176" t="s">
        <v>279</v>
      </c>
      <c r="H6" s="221" t="s">
        <v>280</v>
      </c>
    </row>
    <row r="7" spans="1:8" ht="10.5">
      <c r="A7" s="175" t="s">
        <v>267</v>
      </c>
      <c r="B7" s="216" t="s">
        <v>268</v>
      </c>
      <c r="C7" s="176" t="s">
        <v>250</v>
      </c>
      <c r="D7" s="176" t="s">
        <v>52</v>
      </c>
      <c r="E7" s="176" t="s">
        <v>53</v>
      </c>
      <c r="F7" s="176" t="s">
        <v>276</v>
      </c>
      <c r="G7" s="176" t="s">
        <v>279</v>
      </c>
      <c r="H7" s="221" t="s">
        <v>280</v>
      </c>
    </row>
    <row r="8" spans="1:8" ht="1.5" customHeight="1">
      <c r="A8" s="175" t="s">
        <v>267</v>
      </c>
      <c r="B8" s="216" t="s">
        <v>268</v>
      </c>
      <c r="C8" s="176" t="s">
        <v>250</v>
      </c>
      <c r="D8" s="176" t="s">
        <v>52</v>
      </c>
      <c r="E8" s="176" t="s">
        <v>53</v>
      </c>
      <c r="F8" s="176" t="s">
        <v>276</v>
      </c>
      <c r="G8" s="176" t="s">
        <v>279</v>
      </c>
      <c r="H8" s="221" t="s">
        <v>280</v>
      </c>
    </row>
    <row r="9" spans="1:8" ht="18" customHeight="1">
      <c r="A9" s="36"/>
      <c r="B9" s="37" t="s">
        <v>51</v>
      </c>
      <c r="C9" s="38">
        <f>SUM(D9:H9)-0.01</f>
        <v>367.46000000000004</v>
      </c>
      <c r="D9" s="38">
        <v>341.17</v>
      </c>
      <c r="E9" s="38">
        <f>E13+E18+E22</f>
        <v>26.299999999999997</v>
      </c>
      <c r="F9" s="38"/>
      <c r="G9" s="38"/>
      <c r="H9" s="39"/>
    </row>
    <row r="10" spans="1:8" ht="18" customHeight="1">
      <c r="A10" s="40" t="s">
        <v>54</v>
      </c>
      <c r="B10" s="41" t="s">
        <v>55</v>
      </c>
      <c r="C10" s="42">
        <v>1.82</v>
      </c>
      <c r="D10" s="43">
        <v>1.82</v>
      </c>
      <c r="E10" s="44"/>
      <c r="F10" s="45"/>
      <c r="G10" s="45"/>
      <c r="H10" s="46"/>
    </row>
    <row r="11" spans="1:8" ht="18" customHeight="1">
      <c r="A11" s="40" t="s">
        <v>56</v>
      </c>
      <c r="B11" s="41" t="s">
        <v>57</v>
      </c>
      <c r="C11" s="42">
        <v>1.82</v>
      </c>
      <c r="D11" s="43">
        <v>1.82</v>
      </c>
      <c r="E11" s="44"/>
      <c r="F11" s="45"/>
      <c r="G11" s="45"/>
      <c r="H11" s="46"/>
    </row>
    <row r="12" spans="1:8" ht="18" customHeight="1">
      <c r="A12" s="40" t="s">
        <v>58</v>
      </c>
      <c r="B12" s="41" t="s">
        <v>57</v>
      </c>
      <c r="C12" s="42">
        <v>1.82</v>
      </c>
      <c r="D12" s="43">
        <v>1.82</v>
      </c>
      <c r="E12" s="44"/>
      <c r="F12" s="45"/>
      <c r="G12" s="45"/>
      <c r="H12" s="46"/>
    </row>
    <row r="13" spans="1:8" ht="18" customHeight="1">
      <c r="A13" s="40" t="s">
        <v>59</v>
      </c>
      <c r="B13" s="47" t="s">
        <v>60</v>
      </c>
      <c r="C13" s="42">
        <v>270.86</v>
      </c>
      <c r="D13" s="43">
        <v>254</v>
      </c>
      <c r="E13" s="43">
        <f>E14</f>
        <v>26.299999999999997</v>
      </c>
      <c r="F13" s="45"/>
      <c r="G13" s="45"/>
      <c r="H13" s="46"/>
    </row>
    <row r="14" spans="1:8" ht="18" customHeight="1">
      <c r="A14" s="40" t="s">
        <v>61</v>
      </c>
      <c r="B14" s="47" t="s">
        <v>62</v>
      </c>
      <c r="C14" s="42">
        <v>270.86</v>
      </c>
      <c r="D14" s="43">
        <v>254</v>
      </c>
      <c r="E14" s="43">
        <f>E15+E16</f>
        <v>26.299999999999997</v>
      </c>
      <c r="F14" s="45"/>
      <c r="G14" s="45"/>
      <c r="H14" s="46"/>
    </row>
    <row r="15" spans="1:8" ht="18" customHeight="1">
      <c r="A15" s="40" t="s">
        <v>63</v>
      </c>
      <c r="B15" s="47" t="s">
        <v>64</v>
      </c>
      <c r="C15" s="42">
        <v>6.319999999999999</v>
      </c>
      <c r="D15" s="43">
        <v>4.56</v>
      </c>
      <c r="E15" s="43">
        <f>1.76+9.44</f>
        <v>11.2</v>
      </c>
      <c r="F15" s="45"/>
      <c r="G15" s="45"/>
      <c r="H15" s="46"/>
    </row>
    <row r="16" spans="1:8" ht="18" customHeight="1">
      <c r="A16" s="40" t="s">
        <v>65</v>
      </c>
      <c r="B16" s="47" t="s">
        <v>66</v>
      </c>
      <c r="C16" s="42">
        <v>263.34000000000003</v>
      </c>
      <c r="D16" s="43">
        <v>248.24</v>
      </c>
      <c r="E16" s="43">
        <v>15.1</v>
      </c>
      <c r="F16" s="45"/>
      <c r="G16" s="45"/>
      <c r="H16" s="46"/>
    </row>
    <row r="17" spans="1:8" ht="18" customHeight="1">
      <c r="A17" s="40" t="s">
        <v>67</v>
      </c>
      <c r="B17" s="47" t="s">
        <v>68</v>
      </c>
      <c r="C17" s="42">
        <v>1.2</v>
      </c>
      <c r="D17" s="43">
        <v>1.2</v>
      </c>
      <c r="E17" s="44"/>
      <c r="F17" s="45"/>
      <c r="G17" s="45"/>
      <c r="H17" s="46"/>
    </row>
    <row r="18" spans="1:8" ht="18" customHeight="1">
      <c r="A18" s="40" t="s">
        <v>69</v>
      </c>
      <c r="B18" s="47" t="s">
        <v>70</v>
      </c>
      <c r="C18" s="42">
        <v>44.24</v>
      </c>
      <c r="D18" s="43">
        <v>44.24</v>
      </c>
      <c r="E18" s="44"/>
      <c r="F18" s="45"/>
      <c r="G18" s="45"/>
      <c r="H18" s="46"/>
    </row>
    <row r="19" spans="1:8" ht="18" customHeight="1">
      <c r="A19" s="40" t="s">
        <v>71</v>
      </c>
      <c r="B19" s="47" t="s">
        <v>72</v>
      </c>
      <c r="C19" s="42">
        <v>44.24</v>
      </c>
      <c r="D19" s="43">
        <v>44.24</v>
      </c>
      <c r="E19" s="44"/>
      <c r="F19" s="45"/>
      <c r="G19" s="45"/>
      <c r="H19" s="46"/>
    </row>
    <row r="20" spans="1:8" ht="18" customHeight="1">
      <c r="A20" s="40" t="s">
        <v>73</v>
      </c>
      <c r="B20" s="47" t="s">
        <v>74</v>
      </c>
      <c r="C20" s="42">
        <v>29.49</v>
      </c>
      <c r="D20" s="43">
        <v>29.49</v>
      </c>
      <c r="E20" s="44"/>
      <c r="F20" s="45"/>
      <c r="G20" s="45"/>
      <c r="H20" s="46"/>
    </row>
    <row r="21" spans="1:8" ht="18" customHeight="1">
      <c r="A21" s="40" t="s">
        <v>75</v>
      </c>
      <c r="B21" s="47" t="s">
        <v>76</v>
      </c>
      <c r="C21" s="42">
        <v>14.75</v>
      </c>
      <c r="D21" s="43">
        <v>14.75</v>
      </c>
      <c r="E21" s="44"/>
      <c r="F21" s="45"/>
      <c r="G21" s="45"/>
      <c r="H21" s="46"/>
    </row>
    <row r="22" spans="1:8" ht="18" customHeight="1">
      <c r="A22" s="40" t="s">
        <v>77</v>
      </c>
      <c r="B22" s="47" t="s">
        <v>78</v>
      </c>
      <c r="C22" s="42">
        <v>18.98</v>
      </c>
      <c r="D22" s="43">
        <v>18.98</v>
      </c>
      <c r="E22" s="44"/>
      <c r="F22" s="45"/>
      <c r="G22" s="45"/>
      <c r="H22" s="46"/>
    </row>
    <row r="23" spans="1:8" ht="18" customHeight="1">
      <c r="A23" s="40" t="s">
        <v>79</v>
      </c>
      <c r="B23" s="47" t="s">
        <v>80</v>
      </c>
      <c r="C23" s="42">
        <v>18.98</v>
      </c>
      <c r="D23" s="43">
        <v>18.98</v>
      </c>
      <c r="E23" s="44"/>
      <c r="F23" s="45"/>
      <c r="G23" s="45"/>
      <c r="H23" s="46"/>
    </row>
    <row r="24" spans="1:8" ht="18" customHeight="1">
      <c r="A24" s="40" t="s">
        <v>81</v>
      </c>
      <c r="B24" s="47" t="s">
        <v>82</v>
      </c>
      <c r="C24" s="42">
        <v>18.43</v>
      </c>
      <c r="D24" s="43">
        <v>18.43</v>
      </c>
      <c r="E24" s="44"/>
      <c r="F24" s="45"/>
      <c r="G24" s="45"/>
      <c r="H24" s="46"/>
    </row>
    <row r="25" spans="1:8" ht="18" customHeight="1">
      <c r="A25" s="40" t="s">
        <v>83</v>
      </c>
      <c r="B25" s="47" t="s">
        <v>84</v>
      </c>
      <c r="C25" s="42">
        <v>0.55</v>
      </c>
      <c r="D25" s="43">
        <v>0.55</v>
      </c>
      <c r="E25" s="44"/>
      <c r="F25" s="45"/>
      <c r="G25" s="45"/>
      <c r="H25" s="46"/>
    </row>
    <row r="26" spans="1:8" ht="18" customHeight="1">
      <c r="A26" s="40" t="s">
        <v>85</v>
      </c>
      <c r="B26" s="47" t="s">
        <v>86</v>
      </c>
      <c r="C26" s="42">
        <v>22.12</v>
      </c>
      <c r="D26" s="43">
        <v>22.12</v>
      </c>
      <c r="E26" s="44"/>
      <c r="F26" s="45"/>
      <c r="G26" s="45"/>
      <c r="H26" s="46"/>
    </row>
    <row r="27" spans="1:8" ht="18" customHeight="1">
      <c r="A27" s="48" t="s">
        <v>87</v>
      </c>
      <c r="B27" s="49" t="s">
        <v>88</v>
      </c>
      <c r="C27" s="50">
        <v>22.12</v>
      </c>
      <c r="D27" s="51">
        <v>22.12</v>
      </c>
      <c r="E27" s="52"/>
      <c r="F27" s="53"/>
      <c r="G27" s="53"/>
      <c r="H27" s="54"/>
    </row>
    <row r="28" spans="1:8" ht="18" customHeight="1">
      <c r="A28" s="48" t="s">
        <v>89</v>
      </c>
      <c r="B28" s="49" t="s">
        <v>90</v>
      </c>
      <c r="C28" s="50">
        <v>22.12</v>
      </c>
      <c r="D28" s="51">
        <v>22.12</v>
      </c>
      <c r="E28" s="52"/>
      <c r="F28" s="53"/>
      <c r="G28" s="53"/>
      <c r="H28" s="54"/>
    </row>
    <row r="29" spans="1:8" ht="18" customHeight="1">
      <c r="A29" s="55"/>
      <c r="B29" s="56"/>
      <c r="C29" s="57"/>
      <c r="D29" s="58"/>
      <c r="E29" s="58"/>
      <c r="F29" s="58"/>
      <c r="G29" s="58"/>
      <c r="H29" s="59"/>
    </row>
  </sheetData>
  <sheetProtection/>
  <mergeCells count="11">
    <mergeCell ref="H5:H8"/>
    <mergeCell ref="A2:H2"/>
    <mergeCell ref="G4:H4"/>
    <mergeCell ref="A5:B5"/>
    <mergeCell ref="A6:A8"/>
    <mergeCell ref="B6:B8"/>
    <mergeCell ref="C5:C8"/>
    <mergeCell ref="D5:D8"/>
    <mergeCell ref="E5:E8"/>
    <mergeCell ref="F5:F8"/>
    <mergeCell ref="G5:G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O8" sqref="O8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7.25">
      <c r="A1" s="191" t="s">
        <v>281</v>
      </c>
      <c r="B1" s="191"/>
      <c r="C1" s="27"/>
      <c r="D1" s="27"/>
      <c r="E1" s="27"/>
      <c r="F1" s="27"/>
      <c r="G1" s="28"/>
      <c r="H1" s="28"/>
      <c r="I1" s="28"/>
      <c r="J1" s="28"/>
      <c r="K1" s="28"/>
    </row>
    <row r="2" spans="1:11" ht="18.75">
      <c r="A2" s="225" t="s">
        <v>282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4.25">
      <c r="A3" s="27"/>
      <c r="B3" s="27"/>
      <c r="C3" s="27"/>
      <c r="D3" s="27"/>
      <c r="E3" s="27"/>
      <c r="F3" s="27"/>
      <c r="G3" s="28"/>
      <c r="H3" s="28"/>
      <c r="I3" s="28"/>
      <c r="J3" s="28"/>
      <c r="K3" s="28" t="s">
        <v>2</v>
      </c>
    </row>
    <row r="4" spans="1:11" ht="15">
      <c r="A4" s="227" t="s">
        <v>216</v>
      </c>
      <c r="B4" s="226" t="s">
        <v>51</v>
      </c>
      <c r="C4" s="226" t="s">
        <v>253</v>
      </c>
      <c r="D4" s="226" t="s">
        <v>261</v>
      </c>
      <c r="E4" s="226" t="s">
        <v>262</v>
      </c>
      <c r="F4" s="226" t="s">
        <v>263</v>
      </c>
      <c r="G4" s="226" t="s">
        <v>283</v>
      </c>
      <c r="H4" s="226"/>
      <c r="I4" s="226" t="s">
        <v>284</v>
      </c>
      <c r="J4" s="226" t="s">
        <v>285</v>
      </c>
      <c r="K4" s="226" t="s">
        <v>251</v>
      </c>
    </row>
    <row r="5" spans="1:11" ht="46.5">
      <c r="A5" s="227"/>
      <c r="B5" s="226"/>
      <c r="C5" s="226"/>
      <c r="D5" s="226"/>
      <c r="E5" s="226"/>
      <c r="F5" s="226"/>
      <c r="G5" s="29" t="s">
        <v>286</v>
      </c>
      <c r="H5" s="29" t="s">
        <v>287</v>
      </c>
      <c r="I5" s="226"/>
      <c r="J5" s="226"/>
      <c r="K5" s="226"/>
    </row>
    <row r="6" spans="1:11" ht="17.25">
      <c r="A6" s="30" t="s">
        <v>51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7.25">
      <c r="A7" s="32" t="s">
        <v>288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7.25">
      <c r="A8" s="32" t="s">
        <v>289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7.25">
      <c r="A9" s="32" t="s">
        <v>290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27" ht="10.5">
      <c r="M27" t="s">
        <v>291</v>
      </c>
    </row>
  </sheetData>
  <sheetProtection/>
  <mergeCells count="12">
    <mergeCell ref="J4:J5"/>
    <mergeCell ref="K4:K5"/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7"/>
  <sheetViews>
    <sheetView zoomScaleSheetLayoutView="100" workbookViewId="0" topLeftCell="A1">
      <selection activeCell="B6" sqref="B6:F6"/>
    </sheetView>
  </sheetViews>
  <sheetFormatPr defaultColWidth="1.5" defaultRowHeight="11.25"/>
  <cols>
    <col min="1" max="1" width="25.33203125" style="14" customWidth="1"/>
    <col min="2" max="2" width="43.83203125" style="14" customWidth="1"/>
    <col min="3" max="6" width="26" style="14" customWidth="1"/>
    <col min="7" max="32" width="12" style="14" customWidth="1"/>
    <col min="33" max="224" width="1.5" style="14" customWidth="1"/>
    <col min="225" max="255" width="12" style="14" customWidth="1"/>
    <col min="256" max="16384" width="1.5" style="14" customWidth="1"/>
  </cols>
  <sheetData>
    <row r="1" ht="21" customHeight="1">
      <c r="A1" s="15" t="s">
        <v>292</v>
      </c>
    </row>
    <row r="2" spans="1:6" ht="47.25" customHeight="1">
      <c r="A2" s="228" t="s">
        <v>293</v>
      </c>
      <c r="B2" s="228"/>
      <c r="C2" s="228"/>
      <c r="D2" s="228"/>
      <c r="E2" s="228"/>
      <c r="F2" s="228"/>
    </row>
    <row r="3" spans="1:6" ht="19.5" customHeight="1">
      <c r="A3" s="16"/>
      <c r="B3" s="16"/>
      <c r="C3" s="16"/>
      <c r="D3" s="16"/>
      <c r="E3" s="16"/>
      <c r="F3" s="17" t="s">
        <v>2</v>
      </c>
    </row>
    <row r="4" spans="1:6" ht="36" customHeight="1">
      <c r="A4" s="229" t="s">
        <v>294</v>
      </c>
      <c r="B4" s="229" t="s">
        <v>295</v>
      </c>
      <c r="C4" s="229"/>
      <c r="D4" s="18" t="s">
        <v>296</v>
      </c>
      <c r="E4" s="229">
        <v>367.46</v>
      </c>
      <c r="F4" s="229"/>
    </row>
    <row r="5" spans="1:6" ht="36" customHeight="1">
      <c r="A5" s="229"/>
      <c r="B5" s="229"/>
      <c r="C5" s="229"/>
      <c r="D5" s="18" t="s">
        <v>297</v>
      </c>
      <c r="E5" s="229">
        <v>367.46</v>
      </c>
      <c r="F5" s="229"/>
    </row>
    <row r="6" spans="1:6" ht="73.5" customHeight="1">
      <c r="A6" s="18" t="s">
        <v>298</v>
      </c>
      <c r="B6" s="230" t="s">
        <v>299</v>
      </c>
      <c r="C6" s="230"/>
      <c r="D6" s="230"/>
      <c r="E6" s="230"/>
      <c r="F6" s="230"/>
    </row>
    <row r="7" spans="1:6" ht="26.25" customHeight="1">
      <c r="A7" s="231" t="s">
        <v>300</v>
      </c>
      <c r="B7" s="18" t="s">
        <v>301</v>
      </c>
      <c r="C7" s="18" t="s">
        <v>302</v>
      </c>
      <c r="D7" s="18" t="s">
        <v>303</v>
      </c>
      <c r="E7" s="18" t="s">
        <v>304</v>
      </c>
      <c r="F7" s="18" t="s">
        <v>305</v>
      </c>
    </row>
    <row r="8" spans="1:6" ht="26.25" customHeight="1">
      <c r="A8" s="231"/>
      <c r="B8" s="18" t="s">
        <v>306</v>
      </c>
      <c r="C8" s="18">
        <v>10</v>
      </c>
      <c r="D8" s="20" t="s">
        <v>307</v>
      </c>
      <c r="E8" s="18" t="s">
        <v>308</v>
      </c>
      <c r="F8" s="18">
        <v>0</v>
      </c>
    </row>
    <row r="9" spans="1:6" ht="26.25" customHeight="1">
      <c r="A9" s="231"/>
      <c r="B9" s="18" t="s">
        <v>309</v>
      </c>
      <c r="C9" s="19">
        <v>10</v>
      </c>
      <c r="D9" s="20" t="s">
        <v>307</v>
      </c>
      <c r="E9" s="18" t="s">
        <v>308</v>
      </c>
      <c r="F9" s="19">
        <v>0</v>
      </c>
    </row>
    <row r="10" spans="1:6" ht="26.25" customHeight="1">
      <c r="A10" s="231"/>
      <c r="B10" s="18" t="s">
        <v>310</v>
      </c>
      <c r="C10" s="19">
        <v>10</v>
      </c>
      <c r="D10" s="20" t="s">
        <v>307</v>
      </c>
      <c r="E10" s="18" t="s">
        <v>311</v>
      </c>
      <c r="F10" s="19" t="s">
        <v>312</v>
      </c>
    </row>
    <row r="11" spans="1:6" ht="26.25" customHeight="1">
      <c r="A11" s="231"/>
      <c r="B11" s="18" t="s">
        <v>313</v>
      </c>
      <c r="C11" s="19">
        <v>10</v>
      </c>
      <c r="D11" s="20" t="s">
        <v>307</v>
      </c>
      <c r="E11" s="18" t="s">
        <v>308</v>
      </c>
      <c r="F11" s="19">
        <v>0</v>
      </c>
    </row>
    <row r="12" spans="1:6" ht="26.25" customHeight="1">
      <c r="A12" s="231"/>
      <c r="B12" s="18" t="s">
        <v>314</v>
      </c>
      <c r="C12" s="19">
        <v>5</v>
      </c>
      <c r="D12" s="20" t="s">
        <v>315</v>
      </c>
      <c r="E12" s="19" t="s">
        <v>316</v>
      </c>
      <c r="F12" s="19">
        <v>79</v>
      </c>
    </row>
    <row r="13" spans="1:6" ht="26.25" customHeight="1">
      <c r="A13" s="231"/>
      <c r="B13" s="18" t="s">
        <v>317</v>
      </c>
      <c r="C13" s="19">
        <v>5</v>
      </c>
      <c r="D13" s="19" t="s">
        <v>315</v>
      </c>
      <c r="E13" s="19" t="s">
        <v>316</v>
      </c>
      <c r="F13" s="19">
        <v>231</v>
      </c>
    </row>
    <row r="14" spans="1:6" ht="26.25" customHeight="1">
      <c r="A14" s="231"/>
      <c r="B14" s="18" t="s">
        <v>318</v>
      </c>
      <c r="C14" s="19">
        <v>5</v>
      </c>
      <c r="D14" s="19" t="s">
        <v>315</v>
      </c>
      <c r="E14" s="19" t="s">
        <v>316</v>
      </c>
      <c r="F14" s="19">
        <v>23</v>
      </c>
    </row>
    <row r="15" spans="1:6" ht="26.25" customHeight="1">
      <c r="A15" s="231"/>
      <c r="B15" s="18" t="s">
        <v>319</v>
      </c>
      <c r="C15" s="19">
        <v>5</v>
      </c>
      <c r="D15" s="20" t="s">
        <v>307</v>
      </c>
      <c r="E15" s="18" t="s">
        <v>311</v>
      </c>
      <c r="F15" s="21">
        <v>0.99</v>
      </c>
    </row>
    <row r="16" spans="1:6" ht="26.25" customHeight="1">
      <c r="A16" s="231"/>
      <c r="B16" s="18" t="s">
        <v>320</v>
      </c>
      <c r="C16" s="19">
        <v>5</v>
      </c>
      <c r="D16" s="20" t="s">
        <v>307</v>
      </c>
      <c r="E16" s="18" t="s">
        <v>311</v>
      </c>
      <c r="F16" s="21">
        <v>0.98</v>
      </c>
    </row>
    <row r="17" spans="1:6" ht="26.25" customHeight="1">
      <c r="A17" s="231"/>
      <c r="B17" s="18" t="s">
        <v>321</v>
      </c>
      <c r="C17" s="19">
        <v>5</v>
      </c>
      <c r="D17" s="20" t="s">
        <v>307</v>
      </c>
      <c r="E17" s="18" t="s">
        <v>311</v>
      </c>
      <c r="F17" s="21">
        <v>0.98</v>
      </c>
    </row>
    <row r="18" spans="1:6" ht="12.75">
      <c r="A18" s="22"/>
      <c r="B18" s="23"/>
      <c r="C18" s="24"/>
      <c r="D18" s="24"/>
      <c r="E18" s="24"/>
      <c r="F18" s="23"/>
    </row>
    <row r="19" spans="1:6" ht="12.75">
      <c r="A19" s="22"/>
      <c r="B19" s="23"/>
      <c r="C19" s="24"/>
      <c r="D19" s="24"/>
      <c r="E19" s="24"/>
      <c r="F19" s="23"/>
    </row>
    <row r="20" spans="1:6" ht="12.75">
      <c r="A20" s="22"/>
      <c r="B20" s="23"/>
      <c r="C20" s="24"/>
      <c r="D20" s="24"/>
      <c r="E20" s="24"/>
      <c r="F20" s="23"/>
    </row>
    <row r="21" spans="1:6" ht="12.75">
      <c r="A21" s="22"/>
      <c r="B21" s="23"/>
      <c r="C21" s="24"/>
      <c r="D21" s="24"/>
      <c r="E21" s="24"/>
      <c r="F21" s="23"/>
    </row>
    <row r="22" spans="1:6" ht="12.75">
      <c r="A22" s="22"/>
      <c r="B22" s="23"/>
      <c r="C22" s="24"/>
      <c r="D22" s="24"/>
      <c r="E22" s="24"/>
      <c r="F22" s="23"/>
    </row>
    <row r="23" spans="1:6" ht="12.75">
      <c r="A23" s="22"/>
      <c r="B23" s="23"/>
      <c r="C23" s="24"/>
      <c r="D23" s="24"/>
      <c r="E23" s="24"/>
      <c r="F23" s="23"/>
    </row>
    <row r="24" spans="1:6" ht="12.75">
      <c r="A24" s="22"/>
      <c r="B24" s="23"/>
      <c r="C24" s="24"/>
      <c r="D24" s="24"/>
      <c r="E24" s="24"/>
      <c r="F24" s="23"/>
    </row>
    <row r="25" spans="1:6" ht="12.75">
      <c r="A25" s="22"/>
      <c r="B25" s="23"/>
      <c r="C25" s="24"/>
      <c r="D25" s="24"/>
      <c r="E25" s="24"/>
      <c r="F25" s="23"/>
    </row>
    <row r="26" spans="1:6" ht="12.75">
      <c r="A26" s="22"/>
      <c r="B26" s="23"/>
      <c r="C26" s="24"/>
      <c r="D26" s="24"/>
      <c r="E26" s="24"/>
      <c r="F26" s="23"/>
    </row>
    <row r="27" spans="1:6" ht="12.75">
      <c r="A27" s="22"/>
      <c r="B27" s="23"/>
      <c r="C27" s="24"/>
      <c r="D27" s="24"/>
      <c r="E27" s="24"/>
      <c r="F27" s="23"/>
    </row>
    <row r="28" spans="1:6" ht="12.75">
      <c r="A28" s="22"/>
      <c r="B28" s="23"/>
      <c r="C28" s="24"/>
      <c r="D28" s="24"/>
      <c r="E28" s="24"/>
      <c r="F28" s="23"/>
    </row>
    <row r="29" spans="1:6" ht="12.75">
      <c r="A29" s="22"/>
      <c r="B29" s="23"/>
      <c r="C29" s="24"/>
      <c r="D29" s="24"/>
      <c r="E29" s="24"/>
      <c r="F29" s="23"/>
    </row>
    <row r="30" spans="1:6" ht="12.75">
      <c r="A30" s="22"/>
      <c r="B30" s="23"/>
      <c r="C30" s="24"/>
      <c r="D30" s="24"/>
      <c r="E30" s="24"/>
      <c r="F30" s="23"/>
    </row>
    <row r="31" spans="1:6" ht="12.75">
      <c r="A31" s="22"/>
      <c r="B31" s="23"/>
      <c r="C31" s="24"/>
      <c r="D31" s="24"/>
      <c r="E31" s="24"/>
      <c r="F31" s="23"/>
    </row>
    <row r="32" spans="1:6" ht="12.75">
      <c r="A32" s="22"/>
      <c r="B32" s="23"/>
      <c r="C32" s="24"/>
      <c r="D32" s="24"/>
      <c r="E32" s="24"/>
      <c r="F32" s="23"/>
    </row>
    <row r="33" spans="1:6" ht="12.75">
      <c r="A33" s="22"/>
      <c r="B33" s="23"/>
      <c r="C33" s="24"/>
      <c r="D33" s="24"/>
      <c r="E33" s="24"/>
      <c r="F33" s="23"/>
    </row>
    <row r="34" spans="1:6" ht="12.75">
      <c r="A34" s="22"/>
      <c r="B34" s="23"/>
      <c r="C34" s="24"/>
      <c r="D34" s="24"/>
      <c r="E34" s="24"/>
      <c r="F34" s="23"/>
    </row>
    <row r="35" spans="1:6" ht="12.75">
      <c r="A35" s="22"/>
      <c r="B35" s="23"/>
      <c r="C35" s="24"/>
      <c r="D35" s="24"/>
      <c r="E35" s="24"/>
      <c r="F35" s="23"/>
    </row>
    <row r="36" spans="1:6" ht="12.75">
      <c r="A36" s="22"/>
      <c r="B36" s="23"/>
      <c r="C36" s="24"/>
      <c r="D36" s="24"/>
      <c r="E36" s="24"/>
      <c r="F36" s="23"/>
    </row>
    <row r="37" spans="2:6" ht="12.75">
      <c r="B37" s="25"/>
      <c r="C37" s="26"/>
      <c r="D37" s="26"/>
      <c r="E37" s="26"/>
      <c r="F37" s="25"/>
    </row>
    <row r="38" spans="2:6" ht="12.75">
      <c r="B38" s="25"/>
      <c r="C38" s="26"/>
      <c r="D38" s="26"/>
      <c r="E38" s="26"/>
      <c r="F38" s="25"/>
    </row>
    <row r="39" spans="2:6" ht="12.75">
      <c r="B39" s="25"/>
      <c r="C39" s="25"/>
      <c r="D39" s="25"/>
      <c r="E39" s="25"/>
      <c r="F39" s="25"/>
    </row>
    <row r="40" spans="2:6" ht="12.75">
      <c r="B40" s="25"/>
      <c r="C40" s="25"/>
      <c r="D40" s="25"/>
      <c r="E40" s="25"/>
      <c r="F40" s="25"/>
    </row>
    <row r="41" spans="2:6" ht="12.75">
      <c r="B41" s="25"/>
      <c r="C41" s="25"/>
      <c r="D41" s="25"/>
      <c r="E41" s="25"/>
      <c r="F41" s="25"/>
    </row>
    <row r="42" spans="2:6" ht="12.75">
      <c r="B42" s="25"/>
      <c r="C42" s="25"/>
      <c r="D42" s="25"/>
      <c r="E42" s="25"/>
      <c r="F42" s="25"/>
    </row>
    <row r="43" spans="2:6" ht="12.75">
      <c r="B43" s="25"/>
      <c r="C43" s="25"/>
      <c r="D43" s="25"/>
      <c r="E43" s="25"/>
      <c r="F43" s="25"/>
    </row>
    <row r="44" spans="2:6" ht="12.75">
      <c r="B44" s="25"/>
      <c r="C44" s="25"/>
      <c r="D44" s="25"/>
      <c r="E44" s="25"/>
      <c r="F44" s="25"/>
    </row>
    <row r="45" spans="2:6" ht="12.75">
      <c r="B45" s="25"/>
      <c r="C45" s="25"/>
      <c r="D45" s="25"/>
      <c r="E45" s="25"/>
      <c r="F45" s="25"/>
    </row>
    <row r="46" spans="2:6" ht="12.75">
      <c r="B46" s="25"/>
      <c r="C46" s="25"/>
      <c r="D46" s="25"/>
      <c r="E46" s="25"/>
      <c r="F46" s="25"/>
    </row>
    <row r="47" spans="2:6" ht="12.75">
      <c r="B47" s="25"/>
      <c r="C47" s="25"/>
      <c r="D47" s="25"/>
      <c r="E47" s="25"/>
      <c r="F47" s="25"/>
    </row>
    <row r="48" spans="2:6" ht="12.75">
      <c r="B48" s="25"/>
      <c r="C48" s="25"/>
      <c r="D48" s="25"/>
      <c r="E48" s="25"/>
      <c r="F48" s="25"/>
    </row>
    <row r="49" spans="2:6" ht="12.75">
      <c r="B49" s="25"/>
      <c r="C49" s="25"/>
      <c r="D49" s="25"/>
      <c r="E49" s="25"/>
      <c r="F49" s="25"/>
    </row>
    <row r="50" spans="2:6" ht="12.75">
      <c r="B50" s="25"/>
      <c r="C50" s="25"/>
      <c r="D50" s="25"/>
      <c r="E50" s="25"/>
      <c r="F50" s="25"/>
    </row>
    <row r="51" spans="2:6" ht="12.75">
      <c r="B51" s="25"/>
      <c r="C51" s="25"/>
      <c r="D51" s="25"/>
      <c r="E51" s="25"/>
      <c r="F51" s="25"/>
    </row>
    <row r="52" spans="2:6" ht="12.75">
      <c r="B52" s="25"/>
      <c r="C52" s="25"/>
      <c r="D52" s="25"/>
      <c r="E52" s="25"/>
      <c r="F52" s="25"/>
    </row>
    <row r="53" spans="2:6" ht="12.75">
      <c r="B53" s="25"/>
      <c r="C53" s="25"/>
      <c r="D53" s="25"/>
      <c r="E53" s="25"/>
      <c r="F53" s="25"/>
    </row>
    <row r="54" spans="2:6" ht="12.75">
      <c r="B54" s="25"/>
      <c r="C54" s="25"/>
      <c r="D54" s="25"/>
      <c r="E54" s="25"/>
      <c r="F54" s="25"/>
    </row>
    <row r="55" spans="2:6" ht="12.75">
      <c r="B55" s="25"/>
      <c r="C55" s="25"/>
      <c r="D55" s="25"/>
      <c r="E55" s="25"/>
      <c r="F55" s="25"/>
    </row>
    <row r="56" spans="2:6" ht="12.75">
      <c r="B56" s="25"/>
      <c r="C56" s="25"/>
      <c r="D56" s="25"/>
      <c r="E56" s="25"/>
      <c r="F56" s="25"/>
    </row>
    <row r="57" spans="2:6" ht="12.75">
      <c r="B57" s="25"/>
      <c r="C57" s="25"/>
      <c r="D57" s="25"/>
      <c r="E57" s="25"/>
      <c r="F57" s="25"/>
    </row>
  </sheetData>
  <sheetProtection/>
  <mergeCells count="7">
    <mergeCell ref="A2:F2"/>
    <mergeCell ref="E4:F4"/>
    <mergeCell ref="E5:F5"/>
    <mergeCell ref="B6:F6"/>
    <mergeCell ref="A4:A5"/>
    <mergeCell ref="A7:A17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21">
      <selection activeCell="H23" sqref="H23"/>
    </sheetView>
  </sheetViews>
  <sheetFormatPr defaultColWidth="9.33203125" defaultRowHeight="11.25"/>
  <cols>
    <col min="1" max="7" width="18" style="0" customWidth="1"/>
  </cols>
  <sheetData>
    <row r="1" spans="1:2" ht="17.25">
      <c r="A1" s="191" t="s">
        <v>322</v>
      </c>
      <c r="B1" s="191"/>
    </row>
    <row r="2" spans="1:7" ht="24">
      <c r="A2" s="232" t="s">
        <v>323</v>
      </c>
      <c r="B2" s="232"/>
      <c r="C2" s="232"/>
      <c r="D2" s="232"/>
      <c r="E2" s="232"/>
      <c r="F2" s="232"/>
      <c r="G2" s="232"/>
    </row>
    <row r="3" spans="1:7" ht="12">
      <c r="A3" s="233"/>
      <c r="B3" s="233"/>
      <c r="C3" s="233"/>
      <c r="D3" s="233"/>
      <c r="E3" s="233"/>
      <c r="F3" s="233"/>
      <c r="G3" s="233"/>
    </row>
    <row r="4" spans="1:7" ht="28.5" customHeight="1">
      <c r="A4" s="234" t="s">
        <v>324</v>
      </c>
      <c r="B4" s="235"/>
      <c r="C4" s="235"/>
      <c r="D4" s="236" t="s">
        <v>295</v>
      </c>
      <c r="E4" s="236"/>
      <c r="F4" s="236"/>
      <c r="G4" s="237"/>
    </row>
    <row r="5" spans="1:7" ht="28.5" customHeight="1">
      <c r="A5" s="238" t="s">
        <v>325</v>
      </c>
      <c r="B5" s="239"/>
      <c r="C5" s="240"/>
      <c r="D5" s="241" t="s">
        <v>326</v>
      </c>
      <c r="E5" s="242"/>
      <c r="F5" s="242"/>
      <c r="G5" s="243"/>
    </row>
    <row r="6" spans="1:7" ht="28.5" customHeight="1">
      <c r="A6" s="260" t="s">
        <v>327</v>
      </c>
      <c r="B6" s="244" t="s">
        <v>328</v>
      </c>
      <c r="C6" s="245"/>
      <c r="D6" s="244">
        <v>14.2</v>
      </c>
      <c r="E6" s="244"/>
      <c r="F6" s="244"/>
      <c r="G6" s="246"/>
    </row>
    <row r="7" spans="1:7" ht="28.5" customHeight="1">
      <c r="A7" s="261"/>
      <c r="B7" s="244" t="s">
        <v>329</v>
      </c>
      <c r="C7" s="245"/>
      <c r="D7" s="244"/>
      <c r="E7" s="244"/>
      <c r="F7" s="244"/>
      <c r="G7" s="246"/>
    </row>
    <row r="8" spans="1:7" ht="28.5" customHeight="1">
      <c r="A8" s="261"/>
      <c r="B8" s="244" t="s">
        <v>330</v>
      </c>
      <c r="C8" s="245"/>
      <c r="D8" s="247"/>
      <c r="E8" s="248"/>
      <c r="F8" s="248"/>
      <c r="G8" s="249"/>
    </row>
    <row r="9" spans="1:7" ht="28.5" customHeight="1">
      <c r="A9" s="261"/>
      <c r="B9" s="250" t="s">
        <v>331</v>
      </c>
      <c r="C9" s="251"/>
      <c r="D9" s="247"/>
      <c r="E9" s="248"/>
      <c r="F9" s="248"/>
      <c r="G9" s="249"/>
    </row>
    <row r="10" spans="1:7" ht="28.5" customHeight="1">
      <c r="A10" s="262"/>
      <c r="B10" s="250" t="s">
        <v>332</v>
      </c>
      <c r="C10" s="251"/>
      <c r="D10" s="252"/>
      <c r="E10" s="253"/>
      <c r="F10" s="253"/>
      <c r="G10" s="254"/>
    </row>
    <row r="11" spans="1:7" ht="28.5" customHeight="1">
      <c r="A11" s="2" t="s">
        <v>333</v>
      </c>
      <c r="B11" s="250" t="s">
        <v>334</v>
      </c>
      <c r="C11" s="255"/>
      <c r="D11" s="255"/>
      <c r="E11" s="255"/>
      <c r="F11" s="255"/>
      <c r="G11" s="256"/>
    </row>
    <row r="12" spans="1:7" ht="28.5" customHeight="1">
      <c r="A12" s="2" t="s">
        <v>335</v>
      </c>
      <c r="B12" s="257"/>
      <c r="C12" s="258"/>
      <c r="D12" s="258"/>
      <c r="E12" s="258"/>
      <c r="F12" s="258"/>
      <c r="G12" s="259"/>
    </row>
    <row r="13" spans="1:7" ht="28.5" customHeight="1">
      <c r="A13" s="2" t="s">
        <v>336</v>
      </c>
      <c r="B13" s="257"/>
      <c r="C13" s="258"/>
      <c r="D13" s="258"/>
      <c r="E13" s="258"/>
      <c r="F13" s="258"/>
      <c r="G13" s="259"/>
    </row>
    <row r="14" spans="1:7" ht="28.5" customHeight="1">
      <c r="A14" s="263" t="s">
        <v>300</v>
      </c>
      <c r="B14" s="3" t="s">
        <v>337</v>
      </c>
      <c r="C14" s="3" t="s">
        <v>338</v>
      </c>
      <c r="D14" s="1" t="s">
        <v>339</v>
      </c>
      <c r="E14" s="1" t="s">
        <v>305</v>
      </c>
      <c r="F14" s="1" t="s">
        <v>340</v>
      </c>
      <c r="G14" s="4" t="s">
        <v>341</v>
      </c>
    </row>
    <row r="15" spans="1:7" ht="28.5" customHeight="1">
      <c r="A15" s="263"/>
      <c r="B15" s="265" t="s">
        <v>342</v>
      </c>
      <c r="C15" s="269" t="s">
        <v>343</v>
      </c>
      <c r="D15" s="5" t="s">
        <v>344</v>
      </c>
      <c r="E15" s="5" t="s">
        <v>345</v>
      </c>
      <c r="F15" s="5" t="s">
        <v>315</v>
      </c>
      <c r="G15" s="4">
        <v>20</v>
      </c>
    </row>
    <row r="16" spans="1:7" ht="28.5" customHeight="1">
      <c r="A16" s="263"/>
      <c r="B16" s="265"/>
      <c r="C16" s="269"/>
      <c r="D16" s="5" t="s">
        <v>326</v>
      </c>
      <c r="E16" s="5" t="s">
        <v>346</v>
      </c>
      <c r="F16" s="5" t="s">
        <v>347</v>
      </c>
      <c r="G16" s="4">
        <v>15</v>
      </c>
    </row>
    <row r="17" spans="1:7" ht="28.5" customHeight="1">
      <c r="A17" s="263"/>
      <c r="B17" s="265"/>
      <c r="C17" s="269"/>
      <c r="D17" s="5" t="s">
        <v>348</v>
      </c>
      <c r="E17" s="6"/>
      <c r="F17" s="5"/>
      <c r="G17" s="4"/>
    </row>
    <row r="18" spans="1:7" ht="28.5" customHeight="1">
      <c r="A18" s="263"/>
      <c r="B18" s="265"/>
      <c r="C18" s="269" t="s">
        <v>349</v>
      </c>
      <c r="D18" s="5" t="s">
        <v>350</v>
      </c>
      <c r="E18" s="5" t="s">
        <v>351</v>
      </c>
      <c r="F18" s="5" t="s">
        <v>307</v>
      </c>
      <c r="G18" s="4">
        <v>20</v>
      </c>
    </row>
    <row r="19" spans="1:7" ht="28.5" customHeight="1">
      <c r="A19" s="263"/>
      <c r="B19" s="265"/>
      <c r="C19" s="269"/>
      <c r="D19" s="5" t="s">
        <v>352</v>
      </c>
      <c r="E19" s="5"/>
      <c r="F19" s="5"/>
      <c r="G19" s="4"/>
    </row>
    <row r="20" spans="1:7" ht="28.5" customHeight="1">
      <c r="A20" s="263"/>
      <c r="B20" s="265"/>
      <c r="C20" s="269"/>
      <c r="D20" s="5" t="s">
        <v>348</v>
      </c>
      <c r="E20" s="5"/>
      <c r="F20" s="5"/>
      <c r="G20" s="4"/>
    </row>
    <row r="21" spans="1:7" ht="28.5" customHeight="1">
      <c r="A21" s="263"/>
      <c r="B21" s="265"/>
      <c r="C21" s="269" t="s">
        <v>353</v>
      </c>
      <c r="D21" s="5" t="s">
        <v>354</v>
      </c>
      <c r="E21" s="5"/>
      <c r="F21" s="5"/>
      <c r="G21" s="4"/>
    </row>
    <row r="22" spans="1:7" ht="28.5" customHeight="1">
      <c r="A22" s="263"/>
      <c r="B22" s="265"/>
      <c r="C22" s="269"/>
      <c r="D22" s="5" t="s">
        <v>352</v>
      </c>
      <c r="E22" s="5"/>
      <c r="F22" s="5"/>
      <c r="G22" s="4"/>
    </row>
    <row r="23" spans="1:7" ht="28.5" customHeight="1">
      <c r="A23" s="263"/>
      <c r="B23" s="265"/>
      <c r="C23" s="269"/>
      <c r="D23" s="5" t="s">
        <v>348</v>
      </c>
      <c r="E23" s="5"/>
      <c r="F23" s="5"/>
      <c r="G23" s="4"/>
    </row>
    <row r="24" spans="1:7" ht="28.5" customHeight="1">
      <c r="A24" s="263"/>
      <c r="B24" s="265"/>
      <c r="C24" s="269" t="s">
        <v>355</v>
      </c>
      <c r="D24" s="5" t="s">
        <v>326</v>
      </c>
      <c r="E24" s="5" t="s">
        <v>346</v>
      </c>
      <c r="F24" s="5" t="s">
        <v>347</v>
      </c>
      <c r="G24" s="4">
        <v>10</v>
      </c>
    </row>
    <row r="25" spans="1:7" ht="28.5" customHeight="1">
      <c r="A25" s="263"/>
      <c r="B25" s="265"/>
      <c r="C25" s="269"/>
      <c r="D25" s="5" t="s">
        <v>352</v>
      </c>
      <c r="E25" s="5"/>
      <c r="F25" s="5"/>
      <c r="G25" s="4"/>
    </row>
    <row r="26" spans="1:7" ht="28.5" customHeight="1">
      <c r="A26" s="263"/>
      <c r="B26" s="265"/>
      <c r="C26" s="269"/>
      <c r="D26" s="5" t="s">
        <v>348</v>
      </c>
      <c r="E26" s="5"/>
      <c r="F26" s="5"/>
      <c r="G26" s="4"/>
    </row>
    <row r="27" spans="1:7" ht="28.5" customHeight="1">
      <c r="A27" s="263"/>
      <c r="B27" s="266" t="s">
        <v>356</v>
      </c>
      <c r="C27" s="269" t="s">
        <v>357</v>
      </c>
      <c r="D27" s="5" t="s">
        <v>354</v>
      </c>
      <c r="E27" s="7"/>
      <c r="F27" s="7"/>
      <c r="G27" s="8"/>
    </row>
    <row r="28" spans="1:7" ht="28.5" customHeight="1">
      <c r="A28" s="263"/>
      <c r="B28" s="267"/>
      <c r="C28" s="269"/>
      <c r="D28" s="5" t="s">
        <v>352</v>
      </c>
      <c r="E28" s="9"/>
      <c r="F28" s="9"/>
      <c r="G28" s="10"/>
    </row>
    <row r="29" spans="1:7" ht="28.5" customHeight="1">
      <c r="A29" s="263"/>
      <c r="B29" s="267"/>
      <c r="C29" s="269"/>
      <c r="D29" s="5" t="s">
        <v>348</v>
      </c>
      <c r="E29" s="9"/>
      <c r="F29" s="9"/>
      <c r="G29" s="10"/>
    </row>
    <row r="30" spans="1:7" ht="28.5" customHeight="1">
      <c r="A30" s="263"/>
      <c r="B30" s="267"/>
      <c r="C30" s="269" t="s">
        <v>358</v>
      </c>
      <c r="D30" s="5" t="s">
        <v>354</v>
      </c>
      <c r="E30" s="9"/>
      <c r="F30" s="9"/>
      <c r="G30" s="10"/>
    </row>
    <row r="31" spans="1:7" ht="28.5" customHeight="1">
      <c r="A31" s="263"/>
      <c r="B31" s="267"/>
      <c r="C31" s="269"/>
      <c r="D31" s="5" t="s">
        <v>352</v>
      </c>
      <c r="E31" s="9"/>
      <c r="F31" s="9"/>
      <c r="G31" s="10"/>
    </row>
    <row r="32" spans="1:7" ht="28.5" customHeight="1">
      <c r="A32" s="263"/>
      <c r="B32" s="267"/>
      <c r="C32" s="269"/>
      <c r="D32" s="5" t="s">
        <v>348</v>
      </c>
      <c r="E32" s="9"/>
      <c r="F32" s="9"/>
      <c r="G32" s="10"/>
    </row>
    <row r="33" spans="1:7" ht="28.5" customHeight="1">
      <c r="A33" s="263"/>
      <c r="B33" s="267"/>
      <c r="C33" s="269" t="s">
        <v>359</v>
      </c>
      <c r="D33" s="5" t="s">
        <v>354</v>
      </c>
      <c r="E33" s="9"/>
      <c r="F33" s="9"/>
      <c r="G33" s="10"/>
    </row>
    <row r="34" spans="1:7" ht="28.5" customHeight="1">
      <c r="A34" s="263"/>
      <c r="B34" s="267"/>
      <c r="C34" s="269"/>
      <c r="D34" s="5" t="s">
        <v>352</v>
      </c>
      <c r="E34" s="9"/>
      <c r="F34" s="9"/>
      <c r="G34" s="10"/>
    </row>
    <row r="35" spans="1:7" ht="28.5" customHeight="1">
      <c r="A35" s="263"/>
      <c r="B35" s="267"/>
      <c r="C35" s="269"/>
      <c r="D35" s="5" t="s">
        <v>348</v>
      </c>
      <c r="E35" s="9"/>
      <c r="F35" s="9"/>
      <c r="G35" s="10"/>
    </row>
    <row r="36" spans="1:7" ht="28.5" customHeight="1">
      <c r="A36" s="263"/>
      <c r="B36" s="267"/>
      <c r="C36" s="269" t="s">
        <v>360</v>
      </c>
      <c r="D36" s="5" t="s">
        <v>354</v>
      </c>
      <c r="E36" s="9"/>
      <c r="F36" s="9"/>
      <c r="G36" s="10"/>
    </row>
    <row r="37" spans="1:7" ht="28.5" customHeight="1">
      <c r="A37" s="263"/>
      <c r="B37" s="267"/>
      <c r="C37" s="269"/>
      <c r="D37" s="5" t="s">
        <v>352</v>
      </c>
      <c r="E37" s="9"/>
      <c r="F37" s="9"/>
      <c r="G37" s="10"/>
    </row>
    <row r="38" spans="1:7" ht="28.5" customHeight="1">
      <c r="A38" s="263"/>
      <c r="B38" s="267"/>
      <c r="C38" s="269"/>
      <c r="D38" s="5" t="s">
        <v>348</v>
      </c>
      <c r="E38" s="9"/>
      <c r="F38" s="9"/>
      <c r="G38" s="10"/>
    </row>
    <row r="39" spans="1:7" ht="28.5" customHeight="1">
      <c r="A39" s="263"/>
      <c r="B39" s="267"/>
      <c r="C39" s="269" t="s">
        <v>361</v>
      </c>
      <c r="D39" s="5" t="s">
        <v>319</v>
      </c>
      <c r="E39" s="5" t="s">
        <v>362</v>
      </c>
      <c r="F39" s="9"/>
      <c r="G39" s="10">
        <v>15</v>
      </c>
    </row>
    <row r="40" spans="1:7" ht="28.5" customHeight="1">
      <c r="A40" s="263"/>
      <c r="B40" s="267"/>
      <c r="C40" s="269"/>
      <c r="D40" s="5" t="s">
        <v>363</v>
      </c>
      <c r="E40" s="5" t="s">
        <v>364</v>
      </c>
      <c r="F40" s="9"/>
      <c r="G40" s="10">
        <v>10</v>
      </c>
    </row>
    <row r="41" spans="1:7" ht="28.5" customHeight="1">
      <c r="A41" s="264"/>
      <c r="B41" s="268"/>
      <c r="C41" s="270"/>
      <c r="D41" s="11" t="s">
        <v>365</v>
      </c>
      <c r="E41" s="5" t="s">
        <v>364</v>
      </c>
      <c r="F41" s="12"/>
      <c r="G41" s="13">
        <v>10</v>
      </c>
    </row>
  </sheetData>
  <sheetProtection/>
  <mergeCells count="33">
    <mergeCell ref="C30:C32"/>
    <mergeCell ref="C33:C35"/>
    <mergeCell ref="C36:C38"/>
    <mergeCell ref="C39:C41"/>
    <mergeCell ref="B13:G13"/>
    <mergeCell ref="A6:A10"/>
    <mergeCell ref="A14:A41"/>
    <mergeCell ref="B15:B26"/>
    <mergeCell ref="B27:B41"/>
    <mergeCell ref="C15:C17"/>
    <mergeCell ref="C18:C20"/>
    <mergeCell ref="C21:C23"/>
    <mergeCell ref="C24:C26"/>
    <mergeCell ref="C27:C29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4">
      <selection activeCell="D36" sqref="D36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59" t="s">
        <v>0</v>
      </c>
    </row>
    <row r="2" spans="1:10" ht="30" customHeight="1">
      <c r="A2" s="170" t="s">
        <v>1</v>
      </c>
      <c r="B2" s="170"/>
      <c r="C2" s="170"/>
      <c r="D2" s="170"/>
      <c r="E2" s="170"/>
      <c r="F2" s="170"/>
      <c r="G2" s="60"/>
      <c r="H2" s="60"/>
      <c r="I2" s="60"/>
      <c r="J2" s="60"/>
    </row>
    <row r="4" spans="5:6" ht="11.25">
      <c r="E4" s="171" t="s">
        <v>2</v>
      </c>
      <c r="F4" s="171"/>
    </row>
    <row r="5" spans="1:7" ht="23.25" customHeight="1">
      <c r="A5" s="172" t="s">
        <v>3</v>
      </c>
      <c r="B5" s="173" t="s">
        <v>3</v>
      </c>
      <c r="C5" s="174" t="s">
        <v>4</v>
      </c>
      <c r="D5" s="174"/>
      <c r="E5" s="174"/>
      <c r="F5" s="174"/>
      <c r="G5" s="174"/>
    </row>
    <row r="6" spans="1:7" ht="12" customHeight="1">
      <c r="A6" s="175" t="s">
        <v>5</v>
      </c>
      <c r="B6" s="176" t="s">
        <v>6</v>
      </c>
      <c r="C6" s="176" t="s">
        <v>7</v>
      </c>
      <c r="D6" s="174" t="s">
        <v>6</v>
      </c>
      <c r="E6" s="174"/>
      <c r="F6" s="174"/>
      <c r="G6" s="174"/>
    </row>
    <row r="7" spans="1:7" ht="12">
      <c r="A7" s="175" t="s">
        <v>5</v>
      </c>
      <c r="B7" s="176" t="s">
        <v>8</v>
      </c>
      <c r="C7" s="176" t="s">
        <v>7</v>
      </c>
      <c r="D7" s="160" t="s">
        <v>9</v>
      </c>
      <c r="E7" s="35" t="s">
        <v>10</v>
      </c>
      <c r="F7" s="35" t="s">
        <v>11</v>
      </c>
      <c r="G7" s="35" t="s">
        <v>12</v>
      </c>
    </row>
    <row r="8" spans="1:7" ht="12">
      <c r="A8" s="79" t="s">
        <v>13</v>
      </c>
      <c r="B8" s="38">
        <f>SUM(B9:B11)</f>
        <v>355.36</v>
      </c>
      <c r="C8" s="79" t="s">
        <v>14</v>
      </c>
      <c r="D8" s="160"/>
      <c r="E8" s="35"/>
      <c r="F8" s="161"/>
      <c r="G8" s="35"/>
    </row>
    <row r="9" spans="1:7" ht="13.5" customHeight="1">
      <c r="A9" s="79" t="s">
        <v>10</v>
      </c>
      <c r="B9" s="38">
        <v>355.36</v>
      </c>
      <c r="C9" s="78" t="s">
        <v>15</v>
      </c>
      <c r="D9" s="38">
        <f>SUM(E9:G9)</f>
        <v>1.82</v>
      </c>
      <c r="E9" s="38">
        <v>1.82</v>
      </c>
      <c r="F9" s="162"/>
      <c r="G9" s="45"/>
    </row>
    <row r="10" spans="1:7" ht="13.5" customHeight="1">
      <c r="A10" s="79" t="s">
        <v>11</v>
      </c>
      <c r="B10" s="38"/>
      <c r="C10" s="78" t="s">
        <v>16</v>
      </c>
      <c r="D10" s="38">
        <f aca="true" t="shared" si="0" ref="D10:D32">SUM(E10:G10)</f>
        <v>0</v>
      </c>
      <c r="E10" s="38"/>
      <c r="F10" s="162"/>
      <c r="G10" s="45"/>
    </row>
    <row r="11" spans="1:7" ht="13.5" customHeight="1">
      <c r="A11" s="79" t="s">
        <v>12</v>
      </c>
      <c r="B11" s="38"/>
      <c r="C11" s="78" t="s">
        <v>17</v>
      </c>
      <c r="D11" s="38">
        <f t="shared" si="0"/>
        <v>0</v>
      </c>
      <c r="E11" s="38"/>
      <c r="F11" s="162"/>
      <c r="G11" s="45"/>
    </row>
    <row r="12" spans="1:7" ht="13.5" customHeight="1">
      <c r="A12" s="79"/>
      <c r="B12" s="38"/>
      <c r="C12" s="78" t="s">
        <v>18</v>
      </c>
      <c r="D12" s="38">
        <f t="shared" si="0"/>
        <v>0</v>
      </c>
      <c r="E12" s="38"/>
      <c r="F12" s="162"/>
      <c r="G12" s="45"/>
    </row>
    <row r="13" spans="1:7" ht="13.5" customHeight="1">
      <c r="A13" s="79"/>
      <c r="B13" s="38"/>
      <c r="C13" s="78" t="s">
        <v>19</v>
      </c>
      <c r="D13" s="38">
        <f t="shared" si="0"/>
        <v>280.2975</v>
      </c>
      <c r="E13" s="38">
        <f>270.86-2.66+12.0975</f>
        <v>280.2975</v>
      </c>
      <c r="F13" s="162"/>
      <c r="G13" s="45"/>
    </row>
    <row r="14" spans="1:7" ht="13.5" customHeight="1">
      <c r="A14" s="79"/>
      <c r="B14" s="38"/>
      <c r="C14" s="78" t="s">
        <v>20</v>
      </c>
      <c r="D14" s="38">
        <f t="shared" si="0"/>
        <v>0</v>
      </c>
      <c r="E14" s="38"/>
      <c r="F14" s="162"/>
      <c r="G14" s="45"/>
    </row>
    <row r="15" spans="1:7" ht="13.5" customHeight="1">
      <c r="A15" s="79"/>
      <c r="B15" s="38"/>
      <c r="C15" s="78" t="s">
        <v>21</v>
      </c>
      <c r="D15" s="38">
        <f t="shared" si="0"/>
        <v>0</v>
      </c>
      <c r="E15" s="38"/>
      <c r="F15" s="162"/>
      <c r="G15" s="45"/>
    </row>
    <row r="16" spans="1:7" ht="13.5" customHeight="1">
      <c r="A16" s="79"/>
      <c r="B16" s="38"/>
      <c r="C16" s="78" t="s">
        <v>22</v>
      </c>
      <c r="D16" s="38">
        <f t="shared" si="0"/>
        <v>44.24</v>
      </c>
      <c r="E16" s="38">
        <v>44.24</v>
      </c>
      <c r="F16" s="162"/>
      <c r="G16" s="45"/>
    </row>
    <row r="17" spans="1:7" ht="13.5" customHeight="1">
      <c r="A17" s="79"/>
      <c r="B17" s="38"/>
      <c r="C17" s="78" t="s">
        <v>23</v>
      </c>
      <c r="D17" s="38">
        <f t="shared" si="0"/>
        <v>18.98</v>
      </c>
      <c r="E17" s="38">
        <v>18.98</v>
      </c>
      <c r="F17" s="162"/>
      <c r="G17" s="45"/>
    </row>
    <row r="18" spans="1:7" ht="13.5" customHeight="1">
      <c r="A18" s="79"/>
      <c r="B18" s="38"/>
      <c r="C18" s="78" t="s">
        <v>24</v>
      </c>
      <c r="D18" s="38">
        <f t="shared" si="0"/>
        <v>0</v>
      </c>
      <c r="E18" s="38"/>
      <c r="F18" s="162"/>
      <c r="G18" s="45"/>
    </row>
    <row r="19" spans="1:7" ht="13.5" customHeight="1">
      <c r="A19" s="79"/>
      <c r="B19" s="38"/>
      <c r="C19" s="78" t="s">
        <v>25</v>
      </c>
      <c r="D19" s="38">
        <f t="shared" si="0"/>
        <v>0</v>
      </c>
      <c r="E19" s="38"/>
      <c r="F19" s="162"/>
      <c r="G19" s="45"/>
    </row>
    <row r="20" spans="1:7" ht="13.5" customHeight="1">
      <c r="A20" s="79"/>
      <c r="B20" s="38"/>
      <c r="C20" s="78" t="s">
        <v>26</v>
      </c>
      <c r="D20" s="38">
        <f t="shared" si="0"/>
        <v>0</v>
      </c>
      <c r="E20" s="38"/>
      <c r="F20" s="162"/>
      <c r="G20" s="45"/>
    </row>
    <row r="21" spans="1:7" ht="13.5" customHeight="1">
      <c r="A21" s="79"/>
      <c r="B21" s="38"/>
      <c r="C21" s="78" t="s">
        <v>27</v>
      </c>
      <c r="D21" s="38">
        <f t="shared" si="0"/>
        <v>0</v>
      </c>
      <c r="E21" s="38"/>
      <c r="F21" s="162"/>
      <c r="G21" s="45"/>
    </row>
    <row r="22" spans="1:7" ht="13.5" customHeight="1">
      <c r="A22" s="79"/>
      <c r="B22" s="38"/>
      <c r="C22" s="78" t="s">
        <v>28</v>
      </c>
      <c r="D22" s="38">
        <f t="shared" si="0"/>
        <v>0</v>
      </c>
      <c r="E22" s="38"/>
      <c r="F22" s="162"/>
      <c r="G22" s="45"/>
    </row>
    <row r="23" spans="1:7" ht="13.5" customHeight="1">
      <c r="A23" s="79"/>
      <c r="B23" s="80"/>
      <c r="C23" s="78" t="s">
        <v>29</v>
      </c>
      <c r="D23" s="38">
        <f t="shared" si="0"/>
        <v>0</v>
      </c>
      <c r="E23" s="38"/>
      <c r="F23" s="162"/>
      <c r="G23" s="45"/>
    </row>
    <row r="24" spans="1:7" ht="13.5" customHeight="1">
      <c r="A24" s="79"/>
      <c r="B24" s="80"/>
      <c r="C24" s="78" t="s">
        <v>30</v>
      </c>
      <c r="D24" s="38">
        <f t="shared" si="0"/>
        <v>0</v>
      </c>
      <c r="E24" s="38"/>
      <c r="F24" s="162"/>
      <c r="G24" s="45"/>
    </row>
    <row r="25" spans="1:7" ht="13.5" customHeight="1">
      <c r="A25" s="79"/>
      <c r="B25" s="80"/>
      <c r="C25" s="78" t="s">
        <v>31</v>
      </c>
      <c r="D25" s="38">
        <f t="shared" si="0"/>
        <v>0</v>
      </c>
      <c r="E25" s="38"/>
      <c r="F25" s="162"/>
      <c r="G25" s="45"/>
    </row>
    <row r="26" spans="1:7" ht="13.5" customHeight="1">
      <c r="A26" s="79"/>
      <c r="B26" s="80"/>
      <c r="C26" s="81" t="s">
        <v>32</v>
      </c>
      <c r="D26" s="38">
        <f t="shared" si="0"/>
        <v>0</v>
      </c>
      <c r="E26" s="38"/>
      <c r="F26" s="162"/>
      <c r="G26" s="45"/>
    </row>
    <row r="27" spans="1:7" ht="13.5" customHeight="1">
      <c r="A27" s="79"/>
      <c r="B27" s="80"/>
      <c r="C27" s="81" t="s">
        <v>33</v>
      </c>
      <c r="D27" s="38">
        <f t="shared" si="0"/>
        <v>22.12</v>
      </c>
      <c r="E27" s="38">
        <v>22.12</v>
      </c>
      <c r="F27" s="162"/>
      <c r="G27" s="45"/>
    </row>
    <row r="28" spans="1:7" ht="13.5" customHeight="1">
      <c r="A28" s="163"/>
      <c r="B28" s="38"/>
      <c r="C28" s="81" t="s">
        <v>34</v>
      </c>
      <c r="D28" s="38">
        <f t="shared" si="0"/>
        <v>0</v>
      </c>
      <c r="E28" s="38"/>
      <c r="F28" s="162"/>
      <c r="G28" s="45"/>
    </row>
    <row r="29" spans="1:7" ht="13.5" customHeight="1">
      <c r="A29" s="163"/>
      <c r="B29" s="38"/>
      <c r="C29" s="81" t="s">
        <v>35</v>
      </c>
      <c r="D29" s="38">
        <f t="shared" si="0"/>
        <v>0</v>
      </c>
      <c r="E29" s="38"/>
      <c r="F29" s="162"/>
      <c r="G29" s="45"/>
    </row>
    <row r="30" spans="1:7" ht="13.5" customHeight="1">
      <c r="A30" s="79"/>
      <c r="B30" s="80"/>
      <c r="C30" s="81" t="s">
        <v>36</v>
      </c>
      <c r="D30" s="38">
        <f t="shared" si="0"/>
        <v>0</v>
      </c>
      <c r="E30" s="38"/>
      <c r="F30" s="162"/>
      <c r="G30" s="45"/>
    </row>
    <row r="31" spans="1:7" ht="13.5" customHeight="1">
      <c r="A31" s="79" t="s">
        <v>37</v>
      </c>
      <c r="B31" s="38">
        <v>12.0975</v>
      </c>
      <c r="C31" s="81" t="s">
        <v>38</v>
      </c>
      <c r="D31" s="38">
        <f t="shared" si="0"/>
        <v>0</v>
      </c>
      <c r="E31" s="38"/>
      <c r="F31" s="162"/>
      <c r="G31" s="45"/>
    </row>
    <row r="32" spans="1:7" ht="13.5" customHeight="1">
      <c r="A32" s="164" t="s">
        <v>39</v>
      </c>
      <c r="B32" s="38">
        <v>12.0975</v>
      </c>
      <c r="C32" s="81" t="s">
        <v>40</v>
      </c>
      <c r="D32" s="38">
        <f t="shared" si="0"/>
        <v>0</v>
      </c>
      <c r="E32" s="38"/>
      <c r="F32" s="162"/>
      <c r="G32" s="45"/>
    </row>
    <row r="33" spans="1:7" ht="13.5" customHeight="1">
      <c r="A33" s="164" t="s">
        <v>41</v>
      </c>
      <c r="B33" s="165"/>
      <c r="C33" s="166" t="s">
        <v>42</v>
      </c>
      <c r="D33" s="165">
        <f>SUM(E34:F34)</f>
        <v>0</v>
      </c>
      <c r="E33" s="38"/>
      <c r="F33" s="38"/>
      <c r="G33" s="38"/>
    </row>
    <row r="34" spans="1:7" ht="13.5" customHeight="1">
      <c r="A34" s="164" t="s">
        <v>12</v>
      </c>
      <c r="B34" s="165"/>
      <c r="C34" s="45"/>
      <c r="D34" s="45"/>
      <c r="E34" s="165"/>
      <c r="F34" s="167"/>
      <c r="G34" s="45"/>
    </row>
    <row r="35" spans="1:7" ht="13.5" customHeight="1">
      <c r="A35" s="168" t="s">
        <v>43</v>
      </c>
      <c r="B35" s="57">
        <f>B9+B31</f>
        <v>367.45750000000004</v>
      </c>
      <c r="C35" s="169" t="s">
        <v>44</v>
      </c>
      <c r="D35" s="38">
        <f>E35</f>
        <v>367.46</v>
      </c>
      <c r="E35" s="57">
        <v>367.46</v>
      </c>
      <c r="F35" s="57">
        <f>F33</f>
        <v>0</v>
      </c>
      <c r="G35" s="57">
        <f>G33</f>
        <v>0</v>
      </c>
    </row>
    <row r="36" ht="30" customHeight="1">
      <c r="A36" s="91" t="s">
        <v>45</v>
      </c>
    </row>
    <row r="37" ht="16.5" customHeight="1">
      <c r="A37" s="92" t="s">
        <v>46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4">
      <selection activeCell="D6" sqref="D6:E6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  <col min="6" max="7" width="9.16015625" style="0" customWidth="1"/>
    <col min="8" max="8" width="12.33203125" style="0" bestFit="1" customWidth="1"/>
  </cols>
  <sheetData>
    <row r="1" spans="1:5" ht="14.25" customHeight="1">
      <c r="A1" s="177" t="s">
        <v>47</v>
      </c>
      <c r="B1" s="178"/>
      <c r="C1" s="178"/>
      <c r="D1" s="178"/>
      <c r="E1" s="178"/>
    </row>
    <row r="2" spans="1:6" ht="54" customHeight="1">
      <c r="A2" s="179" t="s">
        <v>48</v>
      </c>
      <c r="B2" s="170"/>
      <c r="C2" s="170"/>
      <c r="D2" s="170"/>
      <c r="E2" s="170"/>
      <c r="F2" s="146"/>
    </row>
    <row r="3" spans="2:5" s="131" customFormat="1" ht="23.25" customHeight="1">
      <c r="B3" s="180" t="s">
        <v>2</v>
      </c>
      <c r="C3" s="180"/>
      <c r="D3" s="180"/>
      <c r="E3" s="180"/>
    </row>
    <row r="4" spans="1:5" s="145" customFormat="1" ht="20.25" customHeight="1">
      <c r="A4" s="184" t="s">
        <v>49</v>
      </c>
      <c r="B4" s="186" t="s">
        <v>50</v>
      </c>
      <c r="C4" s="181" t="s">
        <v>6</v>
      </c>
      <c r="D4" s="182"/>
      <c r="E4" s="183"/>
    </row>
    <row r="5" spans="1:5" s="145" customFormat="1" ht="20.25" customHeight="1">
      <c r="A5" s="185"/>
      <c r="B5" s="187"/>
      <c r="C5" s="133" t="s">
        <v>51</v>
      </c>
      <c r="D5" s="133" t="s">
        <v>52</v>
      </c>
      <c r="E5" s="135" t="s">
        <v>53</v>
      </c>
    </row>
    <row r="6" spans="1:5" s="145" customFormat="1" ht="20.25" customHeight="1">
      <c r="A6" s="102"/>
      <c r="B6" s="136" t="s">
        <v>51</v>
      </c>
      <c r="C6" s="136">
        <v>367.46</v>
      </c>
      <c r="D6" s="136">
        <v>341.17</v>
      </c>
      <c r="E6" s="147">
        <f>E7+E10+E15+E19+E23</f>
        <v>26.299999999999997</v>
      </c>
    </row>
    <row r="7" spans="1:5" s="145" customFormat="1" ht="20.25" customHeight="1">
      <c r="A7" s="148" t="s">
        <v>54</v>
      </c>
      <c r="B7" s="149" t="s">
        <v>55</v>
      </c>
      <c r="C7" s="136">
        <f aca="true" t="shared" si="0" ref="C7:C25">D7+E7</f>
        <v>1.82</v>
      </c>
      <c r="D7" s="150">
        <v>1.82</v>
      </c>
      <c r="E7" s="151"/>
    </row>
    <row r="8" spans="1:5" s="145" customFormat="1" ht="20.25" customHeight="1">
      <c r="A8" s="148" t="s">
        <v>56</v>
      </c>
      <c r="B8" s="149" t="s">
        <v>57</v>
      </c>
      <c r="C8" s="136">
        <f t="shared" si="0"/>
        <v>1.82</v>
      </c>
      <c r="D8" s="150">
        <v>1.82</v>
      </c>
      <c r="E8" s="151"/>
    </row>
    <row r="9" spans="1:5" s="145" customFormat="1" ht="20.25" customHeight="1">
      <c r="A9" s="148" t="s">
        <v>58</v>
      </c>
      <c r="B9" s="149" t="s">
        <v>57</v>
      </c>
      <c r="C9" s="136">
        <f t="shared" si="0"/>
        <v>1.82</v>
      </c>
      <c r="D9" s="150">
        <v>1.82</v>
      </c>
      <c r="E9" s="151"/>
    </row>
    <row r="10" spans="1:5" s="145" customFormat="1" ht="20.25" customHeight="1">
      <c r="A10" s="152" t="s">
        <v>59</v>
      </c>
      <c r="B10" s="153" t="s">
        <v>60</v>
      </c>
      <c r="C10" s="136">
        <f t="shared" si="0"/>
        <v>280.3</v>
      </c>
      <c r="D10" s="150">
        <v>254</v>
      </c>
      <c r="E10" s="154">
        <f>E11</f>
        <v>26.299999999999997</v>
      </c>
    </row>
    <row r="11" spans="1:5" s="145" customFormat="1" ht="20.25" customHeight="1">
      <c r="A11" s="152" t="s">
        <v>61</v>
      </c>
      <c r="B11" s="149" t="s">
        <v>62</v>
      </c>
      <c r="C11" s="136">
        <f t="shared" si="0"/>
        <v>280.3</v>
      </c>
      <c r="D11" s="150">
        <v>254</v>
      </c>
      <c r="E11" s="154">
        <f>E12+E13</f>
        <v>26.299999999999997</v>
      </c>
    </row>
    <row r="12" spans="1:5" s="145" customFormat="1" ht="20.25" customHeight="1">
      <c r="A12" s="152" t="s">
        <v>63</v>
      </c>
      <c r="B12" s="149" t="s">
        <v>64</v>
      </c>
      <c r="C12" s="136">
        <f t="shared" si="0"/>
        <v>15.759999999999998</v>
      </c>
      <c r="D12" s="150">
        <v>4.56</v>
      </c>
      <c r="E12" s="154">
        <f>1.76+9.44</f>
        <v>11.2</v>
      </c>
    </row>
    <row r="13" spans="1:5" s="145" customFormat="1" ht="20.25" customHeight="1">
      <c r="A13" s="152" t="s">
        <v>65</v>
      </c>
      <c r="B13" s="153" t="s">
        <v>66</v>
      </c>
      <c r="C13" s="136">
        <f t="shared" si="0"/>
        <v>263.34000000000003</v>
      </c>
      <c r="D13" s="150">
        <v>248.24</v>
      </c>
      <c r="E13" s="155">
        <v>15.1</v>
      </c>
    </row>
    <row r="14" spans="1:5" s="145" customFormat="1" ht="20.25" customHeight="1">
      <c r="A14" s="152" t="s">
        <v>67</v>
      </c>
      <c r="B14" s="153" t="s">
        <v>68</v>
      </c>
      <c r="C14" s="136">
        <f t="shared" si="0"/>
        <v>1.2</v>
      </c>
      <c r="D14" s="150">
        <v>1.2</v>
      </c>
      <c r="E14" s="156"/>
    </row>
    <row r="15" spans="1:5" s="145" customFormat="1" ht="20.25" customHeight="1">
      <c r="A15" s="152" t="s">
        <v>69</v>
      </c>
      <c r="B15" s="149" t="s">
        <v>70</v>
      </c>
      <c r="C15" s="136">
        <f t="shared" si="0"/>
        <v>44.24</v>
      </c>
      <c r="D15" s="150">
        <v>44.24</v>
      </c>
      <c r="E15" s="156"/>
    </row>
    <row r="16" spans="1:5" s="145" customFormat="1" ht="20.25" customHeight="1">
      <c r="A16" s="152" t="s">
        <v>71</v>
      </c>
      <c r="B16" s="149" t="s">
        <v>72</v>
      </c>
      <c r="C16" s="136">
        <f t="shared" si="0"/>
        <v>44.24</v>
      </c>
      <c r="D16" s="150">
        <v>44.24</v>
      </c>
      <c r="E16" s="156"/>
    </row>
    <row r="17" spans="1:5" s="145" customFormat="1" ht="20.25" customHeight="1">
      <c r="A17" s="152" t="s">
        <v>73</v>
      </c>
      <c r="B17" s="149" t="s">
        <v>74</v>
      </c>
      <c r="C17" s="136">
        <f t="shared" si="0"/>
        <v>29.49</v>
      </c>
      <c r="D17" s="150">
        <v>29.49</v>
      </c>
      <c r="E17" s="156"/>
    </row>
    <row r="18" spans="1:5" s="145" customFormat="1" ht="20.25" customHeight="1">
      <c r="A18" s="152" t="s">
        <v>75</v>
      </c>
      <c r="B18" s="153" t="s">
        <v>76</v>
      </c>
      <c r="C18" s="136">
        <f t="shared" si="0"/>
        <v>14.75</v>
      </c>
      <c r="D18" s="150">
        <v>14.75</v>
      </c>
      <c r="E18" s="156"/>
    </row>
    <row r="19" spans="1:5" s="145" customFormat="1" ht="20.25" customHeight="1">
      <c r="A19" s="157" t="s">
        <v>77</v>
      </c>
      <c r="B19" s="153" t="s">
        <v>78</v>
      </c>
      <c r="C19" s="136">
        <f t="shared" si="0"/>
        <v>18.98</v>
      </c>
      <c r="D19" s="150">
        <v>18.98</v>
      </c>
      <c r="E19" s="156"/>
    </row>
    <row r="20" spans="1:5" s="145" customFormat="1" ht="20.25" customHeight="1">
      <c r="A20" s="157" t="s">
        <v>79</v>
      </c>
      <c r="B20" s="153" t="s">
        <v>80</v>
      </c>
      <c r="C20" s="136">
        <f t="shared" si="0"/>
        <v>18.98</v>
      </c>
      <c r="D20" s="150">
        <v>18.98</v>
      </c>
      <c r="E20" s="156"/>
    </row>
    <row r="21" spans="1:5" s="145" customFormat="1" ht="20.25" customHeight="1">
      <c r="A21" s="157" t="s">
        <v>81</v>
      </c>
      <c r="B21" s="153" t="s">
        <v>82</v>
      </c>
      <c r="C21" s="136">
        <f t="shared" si="0"/>
        <v>18.43</v>
      </c>
      <c r="D21" s="150">
        <v>18.43</v>
      </c>
      <c r="E21" s="156"/>
    </row>
    <row r="22" spans="1:5" s="145" customFormat="1" ht="20.25" customHeight="1">
      <c r="A22" s="157" t="s">
        <v>83</v>
      </c>
      <c r="B22" s="149" t="s">
        <v>84</v>
      </c>
      <c r="C22" s="136">
        <f t="shared" si="0"/>
        <v>0.55</v>
      </c>
      <c r="D22" s="150">
        <v>0.55</v>
      </c>
      <c r="E22" s="156"/>
    </row>
    <row r="23" spans="1:5" s="145" customFormat="1" ht="20.25" customHeight="1">
      <c r="A23" s="157" t="s">
        <v>85</v>
      </c>
      <c r="B23" s="153" t="s">
        <v>86</v>
      </c>
      <c r="C23" s="136">
        <f t="shared" si="0"/>
        <v>22.12</v>
      </c>
      <c r="D23" s="150">
        <v>22.12</v>
      </c>
      <c r="E23" s="156"/>
    </row>
    <row r="24" spans="1:5" s="145" customFormat="1" ht="20.25" customHeight="1">
      <c r="A24" s="157" t="s">
        <v>87</v>
      </c>
      <c r="B24" s="158" t="s">
        <v>88</v>
      </c>
      <c r="C24" s="136">
        <f t="shared" si="0"/>
        <v>22.12</v>
      </c>
      <c r="D24" s="150">
        <v>22.12</v>
      </c>
      <c r="E24" s="156"/>
    </row>
    <row r="25" spans="1:5" s="145" customFormat="1" ht="20.25" customHeight="1">
      <c r="A25" s="157" t="s">
        <v>89</v>
      </c>
      <c r="B25" s="158" t="s">
        <v>90</v>
      </c>
      <c r="C25" s="136">
        <f t="shared" si="0"/>
        <v>22.12</v>
      </c>
      <c r="D25" s="150">
        <v>22.12</v>
      </c>
      <c r="E25" s="156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25">
      <selection activeCell="D6" sqref="D6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18.66015625" style="0" customWidth="1"/>
    <col min="6" max="6" width="16.33203125" style="0" customWidth="1"/>
  </cols>
  <sheetData>
    <row r="1" spans="1:4" ht="18">
      <c r="A1" s="177" t="s">
        <v>91</v>
      </c>
      <c r="B1" s="178"/>
      <c r="C1" s="178"/>
      <c r="D1" s="178"/>
    </row>
    <row r="2" spans="1:6" ht="94.5" customHeight="1">
      <c r="A2" s="179" t="s">
        <v>92</v>
      </c>
      <c r="B2" s="179"/>
      <c r="C2" s="179"/>
      <c r="D2" s="179"/>
      <c r="E2" s="179"/>
      <c r="F2" s="179"/>
    </row>
    <row r="3" spans="1:6" ht="18.75">
      <c r="A3" s="131"/>
      <c r="B3" s="131"/>
      <c r="C3" s="180" t="s">
        <v>2</v>
      </c>
      <c r="D3" s="180"/>
      <c r="E3" s="180"/>
      <c r="F3" s="180"/>
    </row>
    <row r="4" spans="1:6" ht="18.75" customHeight="1">
      <c r="A4" s="188" t="s">
        <v>49</v>
      </c>
      <c r="B4" s="189"/>
      <c r="C4" s="186" t="s">
        <v>93</v>
      </c>
      <c r="D4" s="189" t="s">
        <v>94</v>
      </c>
      <c r="E4" s="189"/>
      <c r="F4" s="190"/>
    </row>
    <row r="5" spans="1:6" ht="23.25" customHeight="1">
      <c r="A5" s="132" t="s">
        <v>95</v>
      </c>
      <c r="B5" s="133" t="s">
        <v>96</v>
      </c>
      <c r="C5" s="187"/>
      <c r="D5" s="134" t="s">
        <v>51</v>
      </c>
      <c r="E5" s="133" t="s">
        <v>97</v>
      </c>
      <c r="F5" s="135" t="s">
        <v>98</v>
      </c>
    </row>
    <row r="6" spans="1:6" ht="15">
      <c r="A6" s="102">
        <v>301</v>
      </c>
      <c r="B6" s="136"/>
      <c r="C6" s="137" t="s">
        <v>99</v>
      </c>
      <c r="D6" s="136">
        <f aca="true" t="shared" si="0" ref="D6:D12">SUM(E6:F6)</f>
        <v>292.53000000000003</v>
      </c>
      <c r="E6" s="45">
        <f>SUM(E7:E18)</f>
        <v>292.53000000000003</v>
      </c>
      <c r="F6" s="45">
        <f>SUM(F7:F12)</f>
        <v>0</v>
      </c>
    </row>
    <row r="7" spans="1:6" ht="15">
      <c r="A7" s="138"/>
      <c r="B7" s="139">
        <v>30101</v>
      </c>
      <c r="C7" s="140" t="s">
        <v>100</v>
      </c>
      <c r="D7" s="136">
        <f t="shared" si="0"/>
        <v>91.16</v>
      </c>
      <c r="E7" s="43">
        <v>91.16</v>
      </c>
      <c r="F7" s="46"/>
    </row>
    <row r="8" spans="1:6" ht="15">
      <c r="A8" s="138"/>
      <c r="B8" s="139">
        <v>30102</v>
      </c>
      <c r="C8" s="140" t="s">
        <v>101</v>
      </c>
      <c r="D8" s="136">
        <f t="shared" si="0"/>
        <v>32.84</v>
      </c>
      <c r="E8" s="43">
        <v>32.84</v>
      </c>
      <c r="F8" s="46"/>
    </row>
    <row r="9" spans="1:6" ht="15">
      <c r="A9" s="138"/>
      <c r="B9" s="139">
        <v>30103</v>
      </c>
      <c r="C9" s="140" t="s">
        <v>102</v>
      </c>
      <c r="D9" s="136">
        <f t="shared" si="0"/>
        <v>0</v>
      </c>
      <c r="E9" s="45"/>
      <c r="F9" s="46"/>
    </row>
    <row r="10" spans="1:6" ht="15">
      <c r="A10" s="138"/>
      <c r="B10" s="139">
        <v>30107</v>
      </c>
      <c r="C10" s="140" t="s">
        <v>103</v>
      </c>
      <c r="D10" s="136">
        <f t="shared" si="0"/>
        <v>83.19</v>
      </c>
      <c r="E10" s="43">
        <v>83.19</v>
      </c>
      <c r="F10" s="46"/>
    </row>
    <row r="11" spans="1:6" ht="15">
      <c r="A11" s="138"/>
      <c r="B11" s="139">
        <v>30108</v>
      </c>
      <c r="C11" s="140" t="s">
        <v>104</v>
      </c>
      <c r="D11" s="136">
        <f t="shared" si="0"/>
        <v>29.49</v>
      </c>
      <c r="E11" s="43">
        <v>29.49</v>
      </c>
      <c r="F11" s="46"/>
    </row>
    <row r="12" spans="1:6" ht="15">
      <c r="A12" s="102"/>
      <c r="B12" s="139">
        <v>30109</v>
      </c>
      <c r="C12" s="140" t="s">
        <v>105</v>
      </c>
      <c r="D12" s="136">
        <f t="shared" si="0"/>
        <v>14.75</v>
      </c>
      <c r="E12" s="43">
        <v>14.75</v>
      </c>
      <c r="F12" s="46"/>
    </row>
    <row r="13" spans="1:6" ht="15">
      <c r="A13" s="102"/>
      <c r="B13" s="139">
        <v>30110</v>
      </c>
      <c r="C13" s="140" t="s">
        <v>106</v>
      </c>
      <c r="D13" s="136"/>
      <c r="E13" s="43">
        <v>18.43</v>
      </c>
      <c r="F13" s="45"/>
    </row>
    <row r="14" spans="1:6" ht="15">
      <c r="A14" s="102"/>
      <c r="B14" s="139">
        <v>30111</v>
      </c>
      <c r="C14" s="140" t="s">
        <v>107</v>
      </c>
      <c r="D14" s="136"/>
      <c r="E14" s="45"/>
      <c r="F14" s="45"/>
    </row>
    <row r="15" spans="1:6" ht="15">
      <c r="A15" s="102"/>
      <c r="B15" s="139">
        <v>30112</v>
      </c>
      <c r="C15" s="140" t="s">
        <v>108</v>
      </c>
      <c r="D15" s="136"/>
      <c r="E15" s="43">
        <v>0.55</v>
      </c>
      <c r="F15" s="45"/>
    </row>
    <row r="16" spans="1:6" ht="15">
      <c r="A16" s="102"/>
      <c r="B16" s="139">
        <v>30113</v>
      </c>
      <c r="C16" s="140" t="s">
        <v>109</v>
      </c>
      <c r="D16" s="136"/>
      <c r="E16" s="43">
        <v>22.12</v>
      </c>
      <c r="F16" s="45"/>
    </row>
    <row r="17" spans="1:6" ht="15">
      <c r="A17" s="102"/>
      <c r="B17" s="139">
        <v>30114</v>
      </c>
      <c r="C17" s="140" t="s">
        <v>110</v>
      </c>
      <c r="D17" s="136"/>
      <c r="E17" s="45"/>
      <c r="F17" s="45"/>
    </row>
    <row r="18" spans="1:6" ht="15">
      <c r="A18" s="102"/>
      <c r="B18" s="139">
        <v>30199</v>
      </c>
      <c r="C18" s="140" t="s">
        <v>111</v>
      </c>
      <c r="D18" s="136"/>
      <c r="E18" s="45"/>
      <c r="F18" s="45"/>
    </row>
    <row r="19" spans="1:6" ht="15">
      <c r="A19" s="138">
        <v>302</v>
      </c>
      <c r="B19" s="141"/>
      <c r="C19" s="142" t="s">
        <v>112</v>
      </c>
      <c r="D19" s="136">
        <f aca="true" t="shared" si="1" ref="D19:D49">SUM(E19:F19)</f>
        <v>42.39</v>
      </c>
      <c r="E19" s="45"/>
      <c r="F19" s="45">
        <v>42.39</v>
      </c>
    </row>
    <row r="20" spans="1:6" ht="15">
      <c r="A20" s="102"/>
      <c r="B20" s="141" t="s">
        <v>113</v>
      </c>
      <c r="C20" s="143" t="s">
        <v>114</v>
      </c>
      <c r="D20" s="136">
        <f t="shared" si="1"/>
        <v>16.2</v>
      </c>
      <c r="E20" s="45"/>
      <c r="F20" s="45">
        <v>16.2</v>
      </c>
    </row>
    <row r="21" spans="1:6" ht="15">
      <c r="A21" s="102"/>
      <c r="B21" s="141" t="s">
        <v>115</v>
      </c>
      <c r="C21" s="143" t="s">
        <v>116</v>
      </c>
      <c r="D21" s="136">
        <f t="shared" si="1"/>
        <v>0</v>
      </c>
      <c r="E21" s="45"/>
      <c r="F21" s="45"/>
    </row>
    <row r="22" spans="1:6" ht="15">
      <c r="A22" s="102"/>
      <c r="B22" s="141" t="s">
        <v>117</v>
      </c>
      <c r="C22" s="143" t="s">
        <v>118</v>
      </c>
      <c r="D22" s="136">
        <f t="shared" si="1"/>
        <v>0</v>
      </c>
      <c r="E22" s="45"/>
      <c r="F22" s="45"/>
    </row>
    <row r="23" spans="1:6" ht="15">
      <c r="A23" s="102"/>
      <c r="B23" s="141" t="s">
        <v>119</v>
      </c>
      <c r="C23" s="143" t="s">
        <v>120</v>
      </c>
      <c r="D23" s="136">
        <f t="shared" si="1"/>
        <v>0</v>
      </c>
      <c r="E23" s="45"/>
      <c r="F23" s="45"/>
    </row>
    <row r="24" spans="1:6" ht="15">
      <c r="A24" s="102"/>
      <c r="B24" s="141" t="s">
        <v>121</v>
      </c>
      <c r="C24" s="143" t="s">
        <v>122</v>
      </c>
      <c r="D24" s="136">
        <f t="shared" si="1"/>
        <v>0</v>
      </c>
      <c r="E24" s="45"/>
      <c r="F24" s="45"/>
    </row>
    <row r="25" spans="1:6" ht="15">
      <c r="A25" s="102"/>
      <c r="B25" s="141" t="s">
        <v>123</v>
      </c>
      <c r="C25" s="143" t="s">
        <v>124</v>
      </c>
      <c r="D25" s="136">
        <f t="shared" si="1"/>
        <v>2.2</v>
      </c>
      <c r="E25" s="45"/>
      <c r="F25" s="45">
        <v>2.2</v>
      </c>
    </row>
    <row r="26" spans="1:6" ht="15">
      <c r="A26" s="102"/>
      <c r="B26" s="141" t="s">
        <v>125</v>
      </c>
      <c r="C26" s="143" t="s">
        <v>126</v>
      </c>
      <c r="D26" s="136">
        <f t="shared" si="1"/>
        <v>0</v>
      </c>
      <c r="E26" s="45"/>
      <c r="F26" s="45"/>
    </row>
    <row r="27" spans="1:6" ht="15">
      <c r="A27" s="102"/>
      <c r="B27" s="141" t="s">
        <v>127</v>
      </c>
      <c r="C27" s="143" t="s">
        <v>128</v>
      </c>
      <c r="D27" s="136">
        <f t="shared" si="1"/>
        <v>0</v>
      </c>
      <c r="E27" s="45"/>
      <c r="F27" s="45"/>
    </row>
    <row r="28" spans="1:6" ht="15">
      <c r="A28" s="102"/>
      <c r="B28" s="141" t="s">
        <v>129</v>
      </c>
      <c r="C28" s="143" t="s">
        <v>130</v>
      </c>
      <c r="D28" s="136">
        <f t="shared" si="1"/>
        <v>0</v>
      </c>
      <c r="E28" s="45"/>
      <c r="F28" s="45"/>
    </row>
    <row r="29" spans="1:6" ht="15">
      <c r="A29" s="102"/>
      <c r="B29" s="141" t="s">
        <v>131</v>
      </c>
      <c r="C29" s="143" t="s">
        <v>132</v>
      </c>
      <c r="D29" s="136">
        <f t="shared" si="1"/>
        <v>2.3</v>
      </c>
      <c r="E29" s="45"/>
      <c r="F29" s="45">
        <v>2.3</v>
      </c>
    </row>
    <row r="30" spans="1:6" ht="15">
      <c r="A30" s="102"/>
      <c r="B30" s="141" t="s">
        <v>133</v>
      </c>
      <c r="C30" s="143" t="s">
        <v>134</v>
      </c>
      <c r="D30" s="136">
        <f t="shared" si="1"/>
        <v>0</v>
      </c>
      <c r="E30" s="45"/>
      <c r="F30" s="45"/>
    </row>
    <row r="31" spans="1:6" ht="15">
      <c r="A31" s="102"/>
      <c r="B31" s="141" t="s">
        <v>135</v>
      </c>
      <c r="C31" s="143" t="s">
        <v>136</v>
      </c>
      <c r="D31" s="136">
        <f t="shared" si="1"/>
        <v>1.4</v>
      </c>
      <c r="E31" s="45"/>
      <c r="F31" s="45">
        <v>1.4</v>
      </c>
    </row>
    <row r="32" spans="1:6" ht="15">
      <c r="A32" s="102"/>
      <c r="B32" s="141" t="s">
        <v>137</v>
      </c>
      <c r="C32" s="143" t="s">
        <v>138</v>
      </c>
      <c r="D32" s="136">
        <f t="shared" si="1"/>
        <v>0</v>
      </c>
      <c r="E32" s="45"/>
      <c r="F32" s="45"/>
    </row>
    <row r="33" spans="1:6" ht="15">
      <c r="A33" s="102"/>
      <c r="B33" s="141" t="s">
        <v>139</v>
      </c>
      <c r="C33" s="143" t="s">
        <v>140</v>
      </c>
      <c r="D33" s="136">
        <f t="shared" si="1"/>
        <v>0</v>
      </c>
      <c r="E33" s="45"/>
      <c r="F33" s="45"/>
    </row>
    <row r="34" spans="1:6" ht="15">
      <c r="A34" s="102"/>
      <c r="B34" s="141" t="s">
        <v>141</v>
      </c>
      <c r="C34" s="143" t="s">
        <v>142</v>
      </c>
      <c r="D34" s="136">
        <f t="shared" si="1"/>
        <v>2.2</v>
      </c>
      <c r="E34" s="45"/>
      <c r="F34" s="45">
        <v>2.2</v>
      </c>
    </row>
    <row r="35" spans="1:6" ht="15">
      <c r="A35" s="102"/>
      <c r="B35" s="141" t="s">
        <v>143</v>
      </c>
      <c r="C35" s="143" t="s">
        <v>144</v>
      </c>
      <c r="D35" s="136">
        <f t="shared" si="1"/>
        <v>0</v>
      </c>
      <c r="E35" s="45"/>
      <c r="F35" s="45"/>
    </row>
    <row r="36" spans="1:6" ht="15">
      <c r="A36" s="102"/>
      <c r="B36" s="141" t="s">
        <v>145</v>
      </c>
      <c r="C36" s="143" t="s">
        <v>146</v>
      </c>
      <c r="D36" s="136">
        <f t="shared" si="1"/>
        <v>0</v>
      </c>
      <c r="E36" s="45"/>
      <c r="F36" s="45"/>
    </row>
    <row r="37" spans="1:6" ht="15">
      <c r="A37" s="102"/>
      <c r="B37" s="141" t="s">
        <v>147</v>
      </c>
      <c r="C37" s="143" t="s">
        <v>148</v>
      </c>
      <c r="D37" s="136">
        <f t="shared" si="1"/>
        <v>0</v>
      </c>
      <c r="E37" s="45"/>
      <c r="F37" s="45"/>
    </row>
    <row r="38" spans="1:6" ht="15">
      <c r="A38" s="102"/>
      <c r="B38" s="141" t="s">
        <v>149</v>
      </c>
      <c r="C38" s="143" t="s">
        <v>150</v>
      </c>
      <c r="D38" s="136">
        <f t="shared" si="1"/>
        <v>0</v>
      </c>
      <c r="E38" s="45"/>
      <c r="F38" s="45"/>
    </row>
    <row r="39" spans="1:6" ht="15">
      <c r="A39" s="102"/>
      <c r="B39" s="141" t="s">
        <v>151</v>
      </c>
      <c r="C39" s="143" t="s">
        <v>152</v>
      </c>
      <c r="D39" s="136">
        <f t="shared" si="1"/>
        <v>0</v>
      </c>
      <c r="E39" s="45"/>
      <c r="F39" s="45"/>
    </row>
    <row r="40" spans="1:6" ht="15">
      <c r="A40" s="102"/>
      <c r="B40" s="141" t="s">
        <v>153</v>
      </c>
      <c r="C40" s="143" t="s">
        <v>154</v>
      </c>
      <c r="D40" s="136">
        <f t="shared" si="1"/>
        <v>4.3</v>
      </c>
      <c r="E40" s="45"/>
      <c r="F40" s="45">
        <v>4.3</v>
      </c>
    </row>
    <row r="41" spans="1:6" ht="15">
      <c r="A41" s="102"/>
      <c r="B41" s="141" t="s">
        <v>155</v>
      </c>
      <c r="C41" s="143" t="s">
        <v>156</v>
      </c>
      <c r="D41" s="136">
        <f t="shared" si="1"/>
        <v>0</v>
      </c>
      <c r="E41" s="45"/>
      <c r="F41" s="45"/>
    </row>
    <row r="42" spans="1:6" ht="15">
      <c r="A42" s="138"/>
      <c r="B42" s="141" t="s">
        <v>157</v>
      </c>
      <c r="C42" s="143" t="s">
        <v>158</v>
      </c>
      <c r="D42" s="136">
        <f t="shared" si="1"/>
        <v>9.01</v>
      </c>
      <c r="E42" s="45"/>
      <c r="F42" s="45">
        <v>9.01</v>
      </c>
    </row>
    <row r="43" spans="1:6" ht="15">
      <c r="A43" s="138"/>
      <c r="B43" s="141" t="s">
        <v>159</v>
      </c>
      <c r="C43" s="143" t="s">
        <v>160</v>
      </c>
      <c r="D43" s="136">
        <f t="shared" si="1"/>
        <v>2.22</v>
      </c>
      <c r="E43" s="45"/>
      <c r="F43" s="45">
        <v>2.22</v>
      </c>
    </row>
    <row r="44" spans="1:6" ht="15">
      <c r="A44" s="138"/>
      <c r="B44" s="141" t="s">
        <v>161</v>
      </c>
      <c r="C44" s="143" t="s">
        <v>162</v>
      </c>
      <c r="D44" s="136">
        <f t="shared" si="1"/>
        <v>0</v>
      </c>
      <c r="E44" s="45"/>
      <c r="F44" s="45"/>
    </row>
    <row r="45" spans="1:6" ht="15">
      <c r="A45" s="138"/>
      <c r="B45" s="141" t="s">
        <v>163</v>
      </c>
      <c r="C45" s="143" t="s">
        <v>164</v>
      </c>
      <c r="D45" s="136">
        <f t="shared" si="1"/>
        <v>0</v>
      </c>
      <c r="E45" s="45"/>
      <c r="F45" s="45"/>
    </row>
    <row r="46" spans="1:6" ht="15">
      <c r="A46" s="138"/>
      <c r="B46" s="141" t="s">
        <v>165</v>
      </c>
      <c r="C46" s="143" t="s">
        <v>166</v>
      </c>
      <c r="D46" s="136">
        <f t="shared" si="1"/>
        <v>0</v>
      </c>
      <c r="E46" s="45"/>
      <c r="F46" s="45"/>
    </row>
    <row r="47" spans="1:6" ht="15">
      <c r="A47" s="138"/>
      <c r="B47" s="141" t="s">
        <v>167</v>
      </c>
      <c r="C47" s="143" t="s">
        <v>168</v>
      </c>
      <c r="D47" s="136">
        <f t="shared" si="1"/>
        <v>2.55</v>
      </c>
      <c r="E47" s="45"/>
      <c r="F47" s="45">
        <v>2.55</v>
      </c>
    </row>
    <row r="48" spans="1:6" ht="15">
      <c r="A48" s="138">
        <v>303</v>
      </c>
      <c r="B48" s="141"/>
      <c r="C48" s="142" t="s">
        <v>169</v>
      </c>
      <c r="D48" s="136">
        <f t="shared" si="1"/>
        <v>6.25</v>
      </c>
      <c r="E48" s="45">
        <v>6.25</v>
      </c>
      <c r="F48" s="46"/>
    </row>
    <row r="49" spans="1:6" ht="15">
      <c r="A49" s="138"/>
      <c r="B49" s="141" t="s">
        <v>170</v>
      </c>
      <c r="C49" s="143" t="s">
        <v>171</v>
      </c>
      <c r="D49" s="136">
        <f t="shared" si="1"/>
        <v>6.25</v>
      </c>
      <c r="E49" s="45">
        <v>6.25</v>
      </c>
      <c r="F49" s="46"/>
    </row>
    <row r="50" spans="1:6" ht="21" customHeight="1">
      <c r="A50" s="144"/>
      <c r="B50" s="141" t="s">
        <v>172</v>
      </c>
      <c r="C50" s="143" t="s">
        <v>173</v>
      </c>
      <c r="D50" s="45"/>
      <c r="E50" s="45"/>
      <c r="F50" s="45"/>
    </row>
    <row r="51" spans="1:6" ht="15">
      <c r="A51" s="144"/>
      <c r="B51" s="141" t="s">
        <v>174</v>
      </c>
      <c r="C51" s="143" t="s">
        <v>110</v>
      </c>
      <c r="D51" s="45"/>
      <c r="E51" s="45"/>
      <c r="F51" s="45"/>
    </row>
    <row r="52" spans="1:6" ht="15">
      <c r="A52" s="45"/>
      <c r="B52" s="141" t="s">
        <v>175</v>
      </c>
      <c r="C52" s="143" t="s">
        <v>176</v>
      </c>
      <c r="D52" s="45"/>
      <c r="E52" s="45"/>
      <c r="F52" s="45"/>
    </row>
    <row r="53" spans="1:6" ht="15">
      <c r="A53" s="45"/>
      <c r="B53" s="141" t="s">
        <v>177</v>
      </c>
      <c r="C53" s="143" t="s">
        <v>178</v>
      </c>
      <c r="D53" s="45"/>
      <c r="E53" s="45"/>
      <c r="F53" s="45"/>
    </row>
    <row r="54" spans="1:6" ht="15">
      <c r="A54" s="45"/>
      <c r="B54" s="141" t="s">
        <v>179</v>
      </c>
      <c r="C54" s="143" t="s">
        <v>180</v>
      </c>
      <c r="D54" s="45"/>
      <c r="E54" s="45"/>
      <c r="F54" s="45"/>
    </row>
    <row r="55" spans="1:6" ht="15">
      <c r="A55" s="45"/>
      <c r="B55" s="141" t="s">
        <v>181</v>
      </c>
      <c r="C55" s="143" t="s">
        <v>182</v>
      </c>
      <c r="D55" s="45"/>
      <c r="E55" s="45"/>
      <c r="F55" s="45"/>
    </row>
    <row r="56" ht="10.5">
      <c r="A56" s="65" t="s">
        <v>183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F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119" customFormat="1" ht="24" customHeight="1">
      <c r="A1" s="191" t="s">
        <v>184</v>
      </c>
      <c r="B1" s="191"/>
    </row>
    <row r="2" spans="1:6" ht="69" customHeight="1">
      <c r="A2" s="192" t="s">
        <v>185</v>
      </c>
      <c r="B2" s="192"/>
      <c r="C2" s="192"/>
      <c r="D2" s="192"/>
      <c r="E2" s="192"/>
      <c r="F2" s="192"/>
    </row>
    <row r="3" spans="1:6" s="120" customFormat="1" ht="19.5" customHeight="1">
      <c r="A3" s="121"/>
      <c r="F3" s="122" t="s">
        <v>2</v>
      </c>
    </row>
    <row r="4" spans="1:7" ht="42" customHeight="1">
      <c r="A4" s="193" t="s">
        <v>6</v>
      </c>
      <c r="B4" s="193"/>
      <c r="C4" s="193"/>
      <c r="D4" s="193"/>
      <c r="E4" s="193"/>
      <c r="F4" s="193"/>
      <c r="G4" s="123"/>
    </row>
    <row r="5" spans="1:7" ht="42" customHeight="1">
      <c r="A5" s="196" t="s">
        <v>51</v>
      </c>
      <c r="B5" s="198" t="s">
        <v>186</v>
      </c>
      <c r="C5" s="194" t="s">
        <v>187</v>
      </c>
      <c r="D5" s="194"/>
      <c r="E5" s="195"/>
      <c r="F5" s="194" t="s">
        <v>188</v>
      </c>
      <c r="G5" s="123"/>
    </row>
    <row r="6" spans="1:7" ht="42" customHeight="1">
      <c r="A6" s="197"/>
      <c r="B6" s="199"/>
      <c r="C6" s="124" t="s">
        <v>9</v>
      </c>
      <c r="D6" s="125" t="s">
        <v>189</v>
      </c>
      <c r="E6" s="126" t="s">
        <v>190</v>
      </c>
      <c r="F6" s="200"/>
      <c r="G6" s="123"/>
    </row>
    <row r="7" spans="1:7" ht="42" customHeight="1">
      <c r="A7" s="127"/>
      <c r="B7" s="128"/>
      <c r="C7" s="129"/>
      <c r="D7" s="130"/>
      <c r="E7" s="127"/>
      <c r="F7" s="128"/>
      <c r="G7" s="123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9">
      <selection activeCell="A2" sqref="A2:E2"/>
    </sheetView>
  </sheetViews>
  <sheetFormatPr defaultColWidth="9.33203125" defaultRowHeight="11.25"/>
  <cols>
    <col min="1" max="1" width="21" style="95" customWidth="1"/>
    <col min="2" max="2" width="55.16015625" style="95" customWidth="1"/>
    <col min="3" max="3" width="21.16015625" style="96" customWidth="1"/>
    <col min="4" max="4" width="18.33203125" style="96" customWidth="1"/>
    <col min="5" max="5" width="19.16015625" style="96" customWidth="1"/>
    <col min="6" max="16384" width="9.33203125" style="95" customWidth="1"/>
  </cols>
  <sheetData>
    <row r="1" spans="1:7" ht="18">
      <c r="A1" s="201" t="s">
        <v>191</v>
      </c>
      <c r="B1" s="201"/>
      <c r="C1" s="201"/>
      <c r="D1" s="201"/>
      <c r="E1" s="201"/>
      <c r="F1" s="97"/>
      <c r="G1" s="97"/>
    </row>
    <row r="2" spans="1:5" ht="22.5">
      <c r="A2" s="202" t="s">
        <v>192</v>
      </c>
      <c r="B2" s="202"/>
      <c r="C2" s="202"/>
      <c r="D2" s="202"/>
      <c r="E2" s="202"/>
    </row>
    <row r="3" spans="2:5" ht="15">
      <c r="B3" s="98"/>
      <c r="D3" s="203" t="s">
        <v>2</v>
      </c>
      <c r="E3" s="203"/>
    </row>
    <row r="4" spans="1:5" ht="20.25" customHeight="1">
      <c r="A4" s="206" t="s">
        <v>49</v>
      </c>
      <c r="B4" s="204" t="s">
        <v>50</v>
      </c>
      <c r="C4" s="204" t="s">
        <v>193</v>
      </c>
      <c r="D4" s="204"/>
      <c r="E4" s="205"/>
    </row>
    <row r="5" spans="1:5" ht="20.25" customHeight="1">
      <c r="A5" s="207"/>
      <c r="B5" s="208"/>
      <c r="C5" s="99" t="s">
        <v>51</v>
      </c>
      <c r="D5" s="100" t="s">
        <v>52</v>
      </c>
      <c r="E5" s="101" t="s">
        <v>53</v>
      </c>
    </row>
    <row r="6" spans="1:5" ht="20.25" customHeight="1">
      <c r="A6" s="102"/>
      <c r="B6" s="103" t="s">
        <v>51</v>
      </c>
      <c r="C6" s="103">
        <f>D6+E6</f>
        <v>0</v>
      </c>
      <c r="D6" s="104"/>
      <c r="E6" s="105"/>
    </row>
    <row r="7" spans="1:5" ht="20.25" customHeight="1">
      <c r="A7" s="106">
        <v>208</v>
      </c>
      <c r="B7" s="107" t="s">
        <v>194</v>
      </c>
      <c r="C7" s="103">
        <f>D7+E7</f>
        <v>0</v>
      </c>
      <c r="D7" s="108"/>
      <c r="E7" s="109"/>
    </row>
    <row r="8" spans="1:5" ht="20.25" customHeight="1">
      <c r="A8" s="106">
        <v>20822</v>
      </c>
      <c r="B8" s="107" t="s">
        <v>195</v>
      </c>
      <c r="C8" s="103">
        <f aca="true" t="shared" si="0" ref="C8:C26">D8+E8</f>
        <v>0</v>
      </c>
      <c r="D8" s="108"/>
      <c r="E8" s="109"/>
    </row>
    <row r="9" spans="1:5" ht="20.25" customHeight="1">
      <c r="A9" s="110">
        <v>2082201</v>
      </c>
      <c r="B9" s="107" t="s">
        <v>196</v>
      </c>
      <c r="C9" s="103">
        <f t="shared" si="0"/>
        <v>0</v>
      </c>
      <c r="D9" s="108"/>
      <c r="E9" s="109"/>
    </row>
    <row r="10" spans="1:5" ht="20.25" customHeight="1">
      <c r="A10" s="111">
        <v>2082202</v>
      </c>
      <c r="B10" s="107" t="s">
        <v>197</v>
      </c>
      <c r="C10" s="103">
        <f t="shared" si="0"/>
        <v>0</v>
      </c>
      <c r="D10" s="108"/>
      <c r="E10" s="109"/>
    </row>
    <row r="11" spans="1:5" ht="20.25" customHeight="1">
      <c r="A11" s="106"/>
      <c r="B11" s="107" t="s">
        <v>198</v>
      </c>
      <c r="C11" s="103">
        <f t="shared" si="0"/>
        <v>0</v>
      </c>
      <c r="D11" s="108"/>
      <c r="E11" s="109"/>
    </row>
    <row r="12" spans="1:5" ht="20.25" customHeight="1">
      <c r="A12" s="106">
        <v>212</v>
      </c>
      <c r="B12" s="107" t="s">
        <v>199</v>
      </c>
      <c r="C12" s="103">
        <f t="shared" si="0"/>
        <v>0</v>
      </c>
      <c r="D12" s="108"/>
      <c r="E12" s="109"/>
    </row>
    <row r="13" spans="1:5" ht="20.25" customHeight="1">
      <c r="A13" s="106">
        <v>21208</v>
      </c>
      <c r="B13" s="107" t="s">
        <v>200</v>
      </c>
      <c r="C13" s="103">
        <f t="shared" si="0"/>
        <v>0</v>
      </c>
      <c r="D13" s="108"/>
      <c r="E13" s="109"/>
    </row>
    <row r="14" spans="1:5" ht="20.25" customHeight="1">
      <c r="A14" s="110">
        <v>2120801</v>
      </c>
      <c r="B14" s="107" t="s">
        <v>201</v>
      </c>
      <c r="C14" s="103">
        <f t="shared" si="0"/>
        <v>0</v>
      </c>
      <c r="D14" s="108"/>
      <c r="E14" s="109"/>
    </row>
    <row r="15" spans="1:5" ht="20.25" customHeight="1">
      <c r="A15" s="111">
        <v>2120802</v>
      </c>
      <c r="B15" s="107" t="s">
        <v>202</v>
      </c>
      <c r="C15" s="103">
        <f t="shared" si="0"/>
        <v>0</v>
      </c>
      <c r="D15" s="108"/>
      <c r="E15" s="109"/>
    </row>
    <row r="16" spans="1:5" ht="20.25" customHeight="1">
      <c r="A16" s="106"/>
      <c r="B16" s="107" t="s">
        <v>198</v>
      </c>
      <c r="C16" s="103">
        <f t="shared" si="0"/>
        <v>0</v>
      </c>
      <c r="D16" s="108"/>
      <c r="E16" s="109"/>
    </row>
    <row r="17" spans="1:5" ht="20.25" customHeight="1">
      <c r="A17" s="106">
        <v>213</v>
      </c>
      <c r="B17" s="107" t="s">
        <v>203</v>
      </c>
      <c r="C17" s="103">
        <f t="shared" si="0"/>
        <v>0</v>
      </c>
      <c r="D17" s="108"/>
      <c r="E17" s="109"/>
    </row>
    <row r="18" spans="1:5" ht="20.25" customHeight="1">
      <c r="A18" s="106">
        <v>21364</v>
      </c>
      <c r="B18" s="112" t="s">
        <v>204</v>
      </c>
      <c r="C18" s="103">
        <f t="shared" si="0"/>
        <v>0</v>
      </c>
      <c r="D18" s="108"/>
      <c r="E18" s="109"/>
    </row>
    <row r="19" spans="1:5" ht="20.25" customHeight="1">
      <c r="A19" s="110">
        <v>2136401</v>
      </c>
      <c r="B19" s="107" t="s">
        <v>205</v>
      </c>
      <c r="C19" s="103">
        <f t="shared" si="0"/>
        <v>0</v>
      </c>
      <c r="D19" s="108"/>
      <c r="E19" s="109"/>
    </row>
    <row r="20" spans="1:5" ht="20.25" customHeight="1">
      <c r="A20" s="111">
        <v>2136402</v>
      </c>
      <c r="B20" s="107" t="s">
        <v>206</v>
      </c>
      <c r="C20" s="103">
        <f t="shared" si="0"/>
        <v>0</v>
      </c>
      <c r="D20" s="108"/>
      <c r="E20" s="109"/>
    </row>
    <row r="21" spans="1:5" ht="20.25" customHeight="1">
      <c r="A21" s="106"/>
      <c r="B21" s="107" t="s">
        <v>198</v>
      </c>
      <c r="C21" s="103">
        <f t="shared" si="0"/>
        <v>0</v>
      </c>
      <c r="D21" s="108"/>
      <c r="E21" s="109"/>
    </row>
    <row r="22" spans="1:5" ht="20.25" customHeight="1">
      <c r="A22" s="106">
        <v>214</v>
      </c>
      <c r="B22" s="107" t="s">
        <v>207</v>
      </c>
      <c r="C22" s="103">
        <f t="shared" si="0"/>
        <v>0</v>
      </c>
      <c r="D22" s="108"/>
      <c r="E22" s="109"/>
    </row>
    <row r="23" spans="1:5" ht="20.25" customHeight="1">
      <c r="A23" s="106">
        <v>21462</v>
      </c>
      <c r="B23" s="107" t="s">
        <v>208</v>
      </c>
      <c r="C23" s="103">
        <f t="shared" si="0"/>
        <v>0</v>
      </c>
      <c r="D23" s="108"/>
      <c r="E23" s="109"/>
    </row>
    <row r="24" spans="1:5" ht="20.25" customHeight="1">
      <c r="A24" s="110">
        <v>2146201</v>
      </c>
      <c r="B24" s="107" t="s">
        <v>209</v>
      </c>
      <c r="C24" s="103">
        <f t="shared" si="0"/>
        <v>0</v>
      </c>
      <c r="D24" s="108"/>
      <c r="E24" s="109"/>
    </row>
    <row r="25" spans="1:5" ht="20.25" customHeight="1">
      <c r="A25" s="111">
        <v>2146202</v>
      </c>
      <c r="B25" s="107" t="s">
        <v>210</v>
      </c>
      <c r="C25" s="103">
        <f t="shared" si="0"/>
        <v>0</v>
      </c>
      <c r="D25" s="108"/>
      <c r="E25" s="109"/>
    </row>
    <row r="26" spans="1:5" ht="20.25" customHeight="1">
      <c r="A26" s="113"/>
      <c r="B26" s="114" t="s">
        <v>198</v>
      </c>
      <c r="C26" s="103">
        <f t="shared" si="0"/>
        <v>0</v>
      </c>
      <c r="D26" s="115"/>
      <c r="E26" s="116"/>
    </row>
    <row r="27" spans="1:4" ht="17.25">
      <c r="A27" s="95" t="s">
        <v>211</v>
      </c>
      <c r="B27" s="98"/>
      <c r="D27" s="117"/>
    </row>
    <row r="30" spans="2:5" s="94" customFormat="1" ht="15">
      <c r="B30" s="95"/>
      <c r="C30" s="96"/>
      <c r="D30" s="96"/>
      <c r="E30" s="118"/>
    </row>
    <row r="48" ht="15" hidden="1"/>
    <row r="49" ht="15" hidden="1"/>
    <row r="58" ht="15" hidden="1"/>
    <row r="59" ht="15" hidden="1"/>
    <row r="60" ht="15" hidden="1"/>
    <row r="61" ht="1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7">
      <selection activeCell="D34" sqref="D34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72" t="s">
        <v>212</v>
      </c>
    </row>
    <row r="2" spans="1:4" ht="26.25">
      <c r="A2" s="170" t="s">
        <v>213</v>
      </c>
      <c r="B2" s="170"/>
      <c r="C2" s="170"/>
      <c r="D2" s="170"/>
    </row>
    <row r="3" spans="1:4" ht="11.25">
      <c r="A3" s="73"/>
      <c r="B3" s="73"/>
      <c r="C3" s="73"/>
      <c r="D3" s="74" t="s">
        <v>2</v>
      </c>
    </row>
    <row r="4" spans="1:4" ht="15.75" customHeight="1">
      <c r="A4" s="172" t="s">
        <v>214</v>
      </c>
      <c r="B4" s="173"/>
      <c r="C4" s="209" t="s">
        <v>215</v>
      </c>
      <c r="D4" s="210"/>
    </row>
    <row r="5" spans="1:4" ht="15.75" customHeight="1">
      <c r="A5" s="75" t="s">
        <v>216</v>
      </c>
      <c r="B5" s="34" t="s">
        <v>217</v>
      </c>
      <c r="C5" s="34" t="s">
        <v>218</v>
      </c>
      <c r="D5" s="76" t="s">
        <v>217</v>
      </c>
    </row>
    <row r="6" spans="1:4" ht="15.75" customHeight="1">
      <c r="A6" s="77" t="s">
        <v>219</v>
      </c>
      <c r="B6" s="38">
        <v>355.36</v>
      </c>
      <c r="C6" s="78" t="s">
        <v>220</v>
      </c>
      <c r="D6" s="38">
        <v>1.82</v>
      </c>
    </row>
    <row r="7" spans="1:4" ht="15.75" customHeight="1">
      <c r="A7" s="77" t="s">
        <v>221</v>
      </c>
      <c r="B7" s="38"/>
      <c r="C7" s="78" t="s">
        <v>222</v>
      </c>
      <c r="D7" s="38"/>
    </row>
    <row r="8" spans="1:4" ht="15.75" customHeight="1">
      <c r="A8" s="77" t="s">
        <v>223</v>
      </c>
      <c r="B8" s="38"/>
      <c r="C8" s="78" t="s">
        <v>224</v>
      </c>
      <c r="D8" s="38"/>
    </row>
    <row r="9" spans="1:4" ht="15.75" customHeight="1">
      <c r="A9" s="77" t="s">
        <v>225</v>
      </c>
      <c r="B9" s="38"/>
      <c r="C9" s="78" t="s">
        <v>226</v>
      </c>
      <c r="D9" s="38"/>
    </row>
    <row r="10" spans="1:4" ht="15.75" customHeight="1">
      <c r="A10" s="77" t="s">
        <v>227</v>
      </c>
      <c r="B10" s="38"/>
      <c r="C10" s="78" t="s">
        <v>228</v>
      </c>
      <c r="D10" s="38">
        <f>270.86+9.44</f>
        <v>280.3</v>
      </c>
    </row>
    <row r="11" spans="1:4" ht="15.75" customHeight="1">
      <c r="A11" s="77" t="s">
        <v>229</v>
      </c>
      <c r="B11" s="38"/>
      <c r="C11" s="78" t="s">
        <v>230</v>
      </c>
      <c r="D11" s="38"/>
    </row>
    <row r="12" spans="1:4" ht="15.75" customHeight="1">
      <c r="A12" s="77"/>
      <c r="B12" s="38"/>
      <c r="C12" s="78" t="s">
        <v>231</v>
      </c>
      <c r="D12" s="38"/>
    </row>
    <row r="13" spans="1:4" ht="15.75" customHeight="1">
      <c r="A13" s="79"/>
      <c r="B13" s="80"/>
      <c r="C13" s="78" t="s">
        <v>232</v>
      </c>
      <c r="D13" s="38">
        <v>44.24</v>
      </c>
    </row>
    <row r="14" spans="1:4" ht="15.75" customHeight="1">
      <c r="A14" s="77"/>
      <c r="B14" s="80"/>
      <c r="C14" s="78" t="s">
        <v>233</v>
      </c>
      <c r="D14" s="38">
        <v>18.98</v>
      </c>
    </row>
    <row r="15" spans="1:4" ht="15.75" customHeight="1">
      <c r="A15" s="77"/>
      <c r="B15" s="80"/>
      <c r="C15" s="78" t="s">
        <v>234</v>
      </c>
      <c r="D15" s="38"/>
    </row>
    <row r="16" spans="1:4" ht="15.75" customHeight="1">
      <c r="A16" s="77"/>
      <c r="B16" s="80"/>
      <c r="C16" s="78" t="s">
        <v>235</v>
      </c>
      <c r="D16" s="38"/>
    </row>
    <row r="17" spans="1:4" ht="15.75" customHeight="1">
      <c r="A17" s="77"/>
      <c r="B17" s="80"/>
      <c r="C17" s="78" t="s">
        <v>236</v>
      </c>
      <c r="D17" s="38"/>
    </row>
    <row r="18" spans="1:4" ht="15.75" customHeight="1">
      <c r="A18" s="77"/>
      <c r="B18" s="80"/>
      <c r="C18" s="78" t="s">
        <v>237</v>
      </c>
      <c r="D18" s="38"/>
    </row>
    <row r="19" spans="1:4" ht="15.75" customHeight="1">
      <c r="A19" s="77"/>
      <c r="B19" s="80"/>
      <c r="C19" s="78" t="s">
        <v>238</v>
      </c>
      <c r="D19" s="38"/>
    </row>
    <row r="20" spans="1:4" ht="15.75" customHeight="1">
      <c r="A20" s="77"/>
      <c r="B20" s="80"/>
      <c r="C20" s="78" t="s">
        <v>239</v>
      </c>
      <c r="D20" s="38"/>
    </row>
    <row r="21" spans="1:4" ht="15.75" customHeight="1">
      <c r="A21" s="77"/>
      <c r="B21" s="80"/>
      <c r="C21" s="78" t="s">
        <v>240</v>
      </c>
      <c r="D21" s="38"/>
    </row>
    <row r="22" spans="1:4" ht="15.75" customHeight="1">
      <c r="A22" s="77"/>
      <c r="B22" s="80"/>
      <c r="C22" s="78" t="s">
        <v>241</v>
      </c>
      <c r="D22" s="38"/>
    </row>
    <row r="23" spans="1:4" ht="15.75" customHeight="1">
      <c r="A23" s="77"/>
      <c r="B23" s="80"/>
      <c r="C23" s="81" t="s">
        <v>242</v>
      </c>
      <c r="D23" s="38"/>
    </row>
    <row r="24" spans="1:4" ht="15.75" customHeight="1">
      <c r="A24" s="77"/>
      <c r="B24" s="80"/>
      <c r="C24" s="81" t="s">
        <v>243</v>
      </c>
      <c r="D24" s="38">
        <v>22.12</v>
      </c>
    </row>
    <row r="25" spans="1:4" ht="15.75" customHeight="1">
      <c r="A25" s="77"/>
      <c r="B25" s="80"/>
      <c r="C25" s="81" t="s">
        <v>244</v>
      </c>
      <c r="D25" s="38"/>
    </row>
    <row r="26" spans="1:4" ht="15.75" customHeight="1">
      <c r="A26" s="77"/>
      <c r="B26" s="80"/>
      <c r="C26" s="81" t="s">
        <v>245</v>
      </c>
      <c r="D26" s="38"/>
    </row>
    <row r="27" spans="1:4" ht="15.75" customHeight="1">
      <c r="A27" s="77"/>
      <c r="B27" s="80"/>
      <c r="C27" s="81" t="s">
        <v>246</v>
      </c>
      <c r="D27" s="38"/>
    </row>
    <row r="28" spans="1:4" ht="15.75" customHeight="1">
      <c r="A28" s="77"/>
      <c r="B28" s="80"/>
      <c r="C28" s="81" t="s">
        <v>247</v>
      </c>
      <c r="D28" s="39"/>
    </row>
    <row r="29" spans="1:4" ht="15.75" customHeight="1">
      <c r="A29" s="77"/>
      <c r="B29" s="80"/>
      <c r="C29" s="81" t="s">
        <v>248</v>
      </c>
      <c r="D29" s="39"/>
    </row>
    <row r="30" spans="1:4" ht="15.75" customHeight="1">
      <c r="A30" s="82"/>
      <c r="B30" s="80"/>
      <c r="C30" s="34"/>
      <c r="D30" s="39"/>
    </row>
    <row r="31" spans="1:4" ht="15.75" customHeight="1">
      <c r="A31" s="75" t="s">
        <v>249</v>
      </c>
      <c r="B31" s="38">
        <f>SUM(B6:B30)</f>
        <v>355.36</v>
      </c>
      <c r="C31" s="75" t="s">
        <v>250</v>
      </c>
      <c r="D31" s="83">
        <v>367.46</v>
      </c>
    </row>
    <row r="32" spans="1:4" ht="15.75" customHeight="1">
      <c r="A32" s="82" t="s">
        <v>251</v>
      </c>
      <c r="B32" s="80"/>
      <c r="C32" s="84" t="s">
        <v>252</v>
      </c>
      <c r="D32" s="85"/>
    </row>
    <row r="33" spans="1:4" ht="15.75" customHeight="1">
      <c r="A33" s="75" t="s">
        <v>253</v>
      </c>
      <c r="B33" s="86">
        <v>12.1</v>
      </c>
      <c r="C33" s="87"/>
      <c r="D33" s="88"/>
    </row>
    <row r="34" spans="1:4" ht="15.75" customHeight="1">
      <c r="A34" s="89" t="s">
        <v>43</v>
      </c>
      <c r="B34" s="57">
        <f>B31+B32+B33</f>
        <v>367.46000000000004</v>
      </c>
      <c r="C34" s="89" t="s">
        <v>254</v>
      </c>
      <c r="D34" s="90">
        <f>D31+D33</f>
        <v>367.46</v>
      </c>
    </row>
    <row r="35" ht="24" customHeight="1">
      <c r="A35" s="91" t="s">
        <v>255</v>
      </c>
    </row>
    <row r="36" spans="1:6" ht="24" customHeight="1">
      <c r="A36" s="211" t="s">
        <v>256</v>
      </c>
      <c r="B36" s="212"/>
      <c r="C36" s="212"/>
      <c r="D36" s="212"/>
      <c r="E36" s="212"/>
      <c r="F36" s="212"/>
    </row>
    <row r="37" ht="24" customHeight="1">
      <c r="A37" s="92" t="s">
        <v>257</v>
      </c>
    </row>
    <row r="38" spans="1:5" ht="24.75" customHeight="1">
      <c r="A38" s="213"/>
      <c r="B38" s="214"/>
      <c r="C38" s="214"/>
      <c r="D38" s="214"/>
      <c r="E38" s="214"/>
    </row>
    <row r="49" ht="10.5">
      <c r="F49" s="93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刘安政[19115504902]</cp:lastModifiedBy>
  <cp:lastPrinted>2017-01-17T00:46:33Z</cp:lastPrinted>
  <dcterms:created xsi:type="dcterms:W3CDTF">2010-11-30T02:24:49Z</dcterms:created>
  <dcterms:modified xsi:type="dcterms:W3CDTF">2022-02-16T08:29:06Z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2ECA4035604F45C59FB67260E54BE56C</vt:lpwstr>
  </property>
</Properties>
</file>