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849" firstSheet="2" activeTab="11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本列数据从部门预算管理系统里面直接取数，收付到万元后填列。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<sst xmlns="http://schemas.openxmlformats.org/spreadsheetml/2006/main" count="433" uniqueCount="256">
  <si>
    <t>表一：</t>
  </si>
  <si>
    <r>
      <t>城口县</t>
    </r>
    <r>
      <rPr>
        <b/>
        <u val="single"/>
        <sz val="20"/>
        <rFont val="方正黑体_GBK"/>
        <family val="4"/>
      </rPr>
      <t>教育委员会</t>
    </r>
    <r>
      <rPr>
        <b/>
        <sz val="20"/>
        <rFont val="方正黑体_GBK"/>
        <family val="4"/>
      </rPr>
      <t>2020年财政拨款收入支出总表</t>
    </r>
  </si>
  <si>
    <t>单位：万元</t>
  </si>
  <si>
    <t>收     入</t>
  </si>
  <si>
    <t>支     出</t>
  </si>
  <si>
    <t>项    目</t>
  </si>
  <si>
    <t>2020年预算数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</si>
  <si>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</si>
  <si>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</si>
  <si>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</si>
  <si>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</si>
  <si>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</si>
  <si>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</si>
  <si>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</si>
  <si>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</si>
  <si>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</si>
  <si>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</si>
  <si>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</si>
  <si>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</si>
  <si>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</si>
  <si>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</si>
  <si>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</si>
  <si>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</si>
  <si>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</si>
  <si>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</si>
  <si>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</si>
  <si>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</si>
  <si>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</si>
  <si>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</si>
  <si>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</si>
  <si>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</si>
  <si>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</si>
  <si>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</si>
  <si>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</si>
  <si>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</si>
  <si>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</si>
  <si>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</si>
  <si>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</si>
  <si>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</si>
  <si>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</si>
  <si>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</si>
  <si>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</si>
  <si>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</si>
  <si>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</si>
  <si>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</si>
  <si>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</si>
  <si>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</si>
  <si>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</si>
  <si>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教育委员会</t>
    </r>
    <r>
      <rPr>
        <b/>
        <sz val="18"/>
        <rFont val="方正黑体_GBK"/>
        <family val="4"/>
      </rPr>
      <t>2020年一般公共预算财政拨款支出预算表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</si>
  <si>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</si>
  <si>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</si>
  <si>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</si>
  <si>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</si>
  <si>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</si>
  <si>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</si>
  <si>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</si>
  <si>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 xml:space="preserve">  20136</t>
  </si>
  <si>
    <t xml:space="preserve">  其他共产党事务支出</t>
  </si>
  <si>
    <t xml:space="preserve">    2013699</t>
  </si>
  <si>
    <t xml:space="preserve">    其他共产党事务支出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</si>
  <si>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</si>
  <si>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</si>
  <si>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</si>
  <si>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</si>
  <si>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</si>
  <si>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</si>
  <si>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2050199</t>
  </si>
  <si>
    <t xml:space="preserve">    其他教育管理事务支出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</si>
  <si>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</si>
  <si>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</si>
  <si>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</si>
  <si>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</si>
  <si>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</si>
  <si>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</si>
  <si>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</si>
  <si>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</si>
  <si>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</si>
  <si>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</si>
  <si>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</si>
  <si>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</si>
  <si>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</si>
  <si>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</si>
  <si>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事业单位医疗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</si>
  <si>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</si>
  <si>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</si>
  <si>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</si>
  <si>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</si>
  <si>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</si>
  <si>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</si>
  <si>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</si>
  <si>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</si>
  <si>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农林水支出</t>
  </si>
  <si>
    <t>扶贫</t>
  </si>
  <si>
    <t>农村基础设施建设</t>
  </si>
  <si>
    <t>其他扶贫支出</t>
  </si>
  <si>
    <t>备注：本表反映2020年当年一般公共预算财政拨款支出情况。</t>
  </si>
  <si>
    <t>表三：</t>
  </si>
  <si>
    <r>
      <t>城口县</t>
    </r>
    <r>
      <rPr>
        <b/>
        <u val="single"/>
        <sz val="18"/>
        <rFont val="方正黑体_GBK"/>
        <family val="4"/>
      </rPr>
      <t>教育委员会</t>
    </r>
    <r>
      <rPr>
        <b/>
        <sz val="18"/>
        <rFont val="方正黑体_GBK"/>
        <family val="4"/>
      </rPr>
      <t>2020年一般公共预算财政拨款基本支出预算表
（按支出经济分类分）</t>
    </r>
  </si>
  <si>
    <t>经济分类科目名称</t>
  </si>
  <si>
    <t>2020年基本支出</t>
  </si>
  <si>
    <t>类</t>
  </si>
  <si>
    <t>款</t>
  </si>
  <si>
    <t>人员经费</t>
  </si>
  <si>
    <t>公用经费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</si>
  <si>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</si>
  <si>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</si>
  <si>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</si>
  <si>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</si>
  <si>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</si>
  <si>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>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</si>
  <si>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</si>
  <si>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</si>
  <si>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</si>
  <si>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</si>
  <si>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</si>
  <si>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</si>
  <si>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</si>
  <si>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</si>
  <si>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</si>
  <si>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</si>
  <si>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</si>
  <si>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</si>
  <si>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</si>
  <si>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</si>
  <si>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</si>
  <si>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</si>
  <si>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</si>
  <si>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</si>
  <si>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</si>
  <si>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</si>
  <si>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</si>
  <si>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</si>
  <si>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</si>
  <si>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</si>
  <si>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</si>
  <si>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</si>
  <si>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</si>
  <si>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</si>
  <si>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</si>
  <si>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</si>
  <si>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</si>
  <si>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</si>
  <si>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</si>
  <si>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</si>
  <si>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</si>
  <si>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</si>
  <si>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</si>
  <si>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</si>
  <si>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>说明：此表不得填报退休费支出。</t>
  </si>
  <si>
    <t>表四：</t>
  </si>
  <si>
    <t>城口县教育委员会2020年一般公共预算“三公”经费支出表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</si>
  <si>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</si>
  <si>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</si>
  <si>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</si>
  <si>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</si>
  <si>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</si>
  <si>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</si>
  <si>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教育委员会</t>
    </r>
    <r>
      <rPr>
        <b/>
        <sz val="18"/>
        <rFont val="方正黑体_GBK"/>
        <family val="4"/>
      </rPr>
      <t>2020年政府性基金预算支出表</t>
    </r>
  </si>
  <si>
    <t>2020年政府性基金预算财政拨款支出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</si>
  <si>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</si>
  <si>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</si>
  <si>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</si>
  <si>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</si>
  <si>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</si>
  <si>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</si>
  <si>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</si>
  <si>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</si>
  <si>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</si>
  <si>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</si>
  <si>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</si>
  <si>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</si>
  <si>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</si>
  <si>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</si>
  <si>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</si>
  <si>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</si>
  <si>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</si>
  <si>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说明：“本单位无该项收支，故此表无数据”</t>
  </si>
  <si>
    <t>表六：</t>
  </si>
  <si>
    <r>
      <t>城口县</t>
    </r>
    <r>
      <rPr>
        <b/>
        <u val="single"/>
        <sz val="20"/>
        <rFont val="方正黑体_GBK"/>
        <family val="4"/>
      </rPr>
      <t>教育委员会</t>
    </r>
    <r>
      <rPr>
        <b/>
        <sz val="20"/>
        <rFont val="方正黑体_GBK"/>
        <family val="4"/>
      </rPr>
      <t>2020部门收支总表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</si>
  <si>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</si>
  <si>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</si>
  <si>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</si>
  <si>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</si>
  <si>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</si>
  <si>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</si>
  <si>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</si>
  <si>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</si>
  <si>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</si>
  <si>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</si>
  <si>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</si>
  <si>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</si>
  <si>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</si>
  <si>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</si>
  <si>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</si>
  <si>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</si>
  <si>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</si>
  <si>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</si>
  <si>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</si>
  <si>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</si>
  <si>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</si>
  <si>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</si>
  <si>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</si>
  <si>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</si>
  <si>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</si>
  <si>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</si>
  <si>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</si>
  <si>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</si>
  <si>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</si>
  <si>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</si>
  <si>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</si>
  <si>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</si>
  <si>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</si>
  <si>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</si>
  <si>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</si>
  <si>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</si>
  <si>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</si>
  <si>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</si>
  <si>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</si>
  <si>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</si>
  <si>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</si>
  <si>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</si>
  <si>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</si>
  <si>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</si>
  <si>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>教育委员会</t>
    </r>
    <r>
      <rPr>
        <b/>
        <sz val="20"/>
        <rFont val="方正黑体_GBK"/>
        <family val="4"/>
      </rPr>
      <t>2020年收入总表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</si>
  <si>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</si>
  <si>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</si>
  <si>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</si>
  <si>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</si>
  <si>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</si>
  <si>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</si>
  <si>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</si>
  <si>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</si>
  <si>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</si>
  <si>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</si>
  <si>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</si>
  <si>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</si>
  <si>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</si>
  <si>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</si>
  <si>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</si>
  <si>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>教育委员会</t>
    </r>
    <r>
      <rPr>
        <b/>
        <sz val="20"/>
        <rFont val="方正黑体_GBK"/>
        <family val="4"/>
      </rPr>
      <t>2020年支出总表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</si>
  <si>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</si>
  <si>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</si>
  <si>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</si>
  <si>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</si>
  <si>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</si>
  <si>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</si>
  <si>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城口县教育委员会政府采购预算明细表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</si>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</sst>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_ "/>
    <numFmt numFmtId="179" formatCode="0.00_);[Red]\(0.00\)"/>
    <numFmt numFmtId="180" formatCode="0.00_);\(0.00\)"/>
    <numFmt numFmtId="181" formatCode="00"/>
    <numFmt numFmtId="182" formatCode="000"/>
    <numFmt numFmtId="183" formatCode=";;"/>
  </numFmts>
  <fonts count="46">
    <font>
      <sz val="9"/>
      <name val="宋体"/>
      <family val="0"/>
    </font>
    <font>
      <sz val="14"/>
      <name val="方正黑体简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0"/>
      <name val="方正黑体_GBK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5" fillId="0" borderId="4" applyNumberFormat="0" applyFill="0" applyAlignment="0" applyProtection="0"/>
    <xf numFmtId="0" fontId="22" fillId="8" borderId="0" applyNumberFormat="0" applyBorder="0" applyAlignment="0" applyProtection="0"/>
    <xf numFmtId="0" fontId="26" fillId="0" borderId="5" applyNumberFormat="0" applyFill="0" applyAlignment="0" applyProtection="0"/>
    <xf numFmtId="0" fontId="22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3" fillId="3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8" applyNumberFormat="0" applyFill="0" applyAlignment="0" applyProtection="0"/>
    <xf numFmtId="0" fontId="34" fillId="0" borderId="9" applyNumberFormat="0" applyFill="0" applyAlignment="0" applyProtection="0"/>
    <xf numFmtId="0" fontId="36" fillId="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/>
    </xf>
    <xf numFmtId="0" fontId="7" fillId="0" borderId="10" xfId="63" applyFont="1" applyFill="1" applyBorder="1" applyAlignment="1">
      <alignment horizontal="left" vertical="center" indent="2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15" xfId="0" applyNumberFormat="1" applyFont="1" applyFill="1" applyBorder="1" applyAlignment="1">
      <alignment horizontal="right" vertical="center" shrinkToFit="1"/>
    </xf>
    <xf numFmtId="0" fontId="11" fillId="0" borderId="17" xfId="0" applyNumberFormat="1" applyFont="1" applyFill="1" applyBorder="1" applyAlignment="1">
      <alignment horizontal="left" vertical="center" shrinkToFit="1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6" fontId="12" fillId="0" borderId="15" xfId="0" applyNumberFormat="1" applyFont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right" vertical="center" shrinkToFi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12" fillId="0" borderId="10" xfId="0" applyNumberFormat="1" applyFont="1" applyBorder="1" applyAlignment="1">
      <alignment horizontal="left" vertical="center" wrapText="1"/>
    </xf>
    <xf numFmtId="178" fontId="12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4" fontId="11" fillId="0" borderId="23" xfId="0" applyNumberFormat="1" applyFont="1" applyFill="1" applyBorder="1" applyAlignment="1">
      <alignment horizontal="center" vertical="center" shrinkToFit="1"/>
    </xf>
    <xf numFmtId="4" fontId="11" fillId="0" borderId="15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left" vertical="center" shrinkToFit="1"/>
    </xf>
    <xf numFmtId="4" fontId="11" fillId="0" borderId="10" xfId="0" applyNumberFormat="1" applyFont="1" applyFill="1" applyBorder="1" applyAlignment="1">
      <alignment horizontal="left" vertical="center" shrinkToFit="1"/>
    </xf>
    <xf numFmtId="4" fontId="11" fillId="0" borderId="15" xfId="0" applyNumberFormat="1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right" vertical="center" shrinkToFit="1"/>
    </xf>
    <xf numFmtId="4" fontId="10" fillId="0" borderId="26" xfId="0" applyNumberFormat="1" applyFont="1" applyFill="1" applyBorder="1" applyAlignment="1">
      <alignment horizontal="center" vertical="center" shrinkToFit="1"/>
    </xf>
    <xf numFmtId="4" fontId="11" fillId="0" borderId="27" xfId="0" applyNumberFormat="1" applyFont="1" applyFill="1" applyBorder="1" applyAlignment="1">
      <alignment vertical="center" shrinkToFit="1"/>
    </xf>
    <xf numFmtId="0" fontId="10" fillId="0" borderId="28" xfId="0" applyFont="1" applyFill="1" applyBorder="1" applyAlignment="1">
      <alignment horizontal="center" vertical="center" shrinkToFit="1"/>
    </xf>
    <xf numFmtId="4" fontId="11" fillId="0" borderId="19" xfId="0" applyNumberFormat="1" applyFont="1" applyFill="1" applyBorder="1" applyAlignment="1">
      <alignment vertical="center" shrinkToFit="1"/>
    </xf>
    <xf numFmtId="0" fontId="11" fillId="0" borderId="29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81" fontId="12" fillId="0" borderId="14" xfId="0" applyNumberFormat="1" applyFont="1" applyBorder="1" applyAlignment="1">
      <alignment horizontal="center" vertical="center" wrapText="1"/>
    </xf>
    <xf numFmtId="181" fontId="12" fillId="0" borderId="1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28" xfId="0" applyFont="1" applyFill="1" applyBorder="1" applyAlignment="1">
      <alignment horizontal="center" vertical="center"/>
    </xf>
    <xf numFmtId="177" fontId="12" fillId="0" borderId="18" xfId="0" applyNumberFormat="1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Fill="1" applyBorder="1" applyAlignment="1">
      <alignment/>
      <protection/>
    </xf>
    <xf numFmtId="0" fontId="6" fillId="0" borderId="32" xfId="64" applyNumberFormat="1" applyFont="1" applyFill="1" applyBorder="1" applyAlignment="1" applyProtection="1">
      <alignment horizontal="center" vertical="center"/>
      <protection/>
    </xf>
    <xf numFmtId="0" fontId="6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22" xfId="64" applyNumberFormat="1" applyFont="1" applyFill="1" applyBorder="1" applyAlignment="1" applyProtection="1">
      <alignment horizontal="center" vertical="center"/>
      <protection/>
    </xf>
    <xf numFmtId="0" fontId="6" fillId="0" borderId="33" xfId="64" applyNumberFormat="1" applyFont="1" applyFill="1" applyBorder="1" applyAlignment="1" applyProtection="1">
      <alignment horizontal="center" vertical="center"/>
      <protection/>
    </xf>
    <xf numFmtId="0" fontId="6" fillId="0" borderId="34" xfId="64" applyNumberFormat="1" applyFont="1" applyFill="1" applyBorder="1" applyAlignment="1" applyProtection="1">
      <alignment horizontal="center" vertical="center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35" xfId="64" applyNumberFormat="1" applyFont="1" applyFill="1" applyBorder="1" applyAlignment="1" applyProtection="1">
      <alignment horizontal="center" vertical="center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36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/>
      <protection/>
    </xf>
    <xf numFmtId="4" fontId="12" fillId="0" borderId="23" xfId="64" applyNumberFormat="1" applyFont="1" applyFill="1" applyBorder="1" applyAlignment="1" applyProtection="1">
      <alignment horizontal="right" vertical="center" wrapText="1"/>
      <protection/>
    </xf>
    <xf numFmtId="4" fontId="12" fillId="0" borderId="10" xfId="64" applyNumberFormat="1" applyFont="1" applyFill="1" applyBorder="1" applyAlignment="1" applyProtection="1">
      <alignment horizontal="right" vertical="center" wrapText="1"/>
      <protection/>
    </xf>
    <xf numFmtId="4" fontId="12" fillId="0" borderId="37" xfId="64" applyNumberFormat="1" applyFont="1" applyFill="1" applyBorder="1" applyAlignment="1" applyProtection="1">
      <alignment horizontal="right" vertical="center" wrapText="1"/>
      <protection/>
    </xf>
    <xf numFmtId="4" fontId="12" fillId="0" borderId="38" xfId="64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77" fontId="12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Border="1" applyAlignment="1">
      <alignment/>
    </xf>
    <xf numFmtId="177" fontId="0" fillId="0" borderId="10" xfId="0" applyNumberFormat="1" applyFont="1" applyBorder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Border="1" applyAlignment="1">
      <alignment/>
    </xf>
    <xf numFmtId="49" fontId="12" fillId="0" borderId="10" xfId="64" applyNumberFormat="1" applyFont="1" applyFill="1" applyBorder="1" applyAlignment="1" applyProtection="1">
      <alignment horizontal="center" vertical="center"/>
      <protection/>
    </xf>
    <xf numFmtId="183" fontId="12" fillId="0" borderId="10" xfId="64" applyNumberFormat="1" applyFont="1" applyFill="1" applyBorder="1" applyAlignment="1" applyProtection="1">
      <alignment vertical="center"/>
      <protection/>
    </xf>
    <xf numFmtId="177" fontId="0" fillId="0" borderId="0" xfId="0" applyNumberForma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3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182" fontId="12" fillId="0" borderId="14" xfId="0" applyNumberFormat="1" applyFont="1" applyFill="1" applyBorder="1" applyAlignment="1">
      <alignment horizontal="center" vertical="center"/>
    </xf>
    <xf numFmtId="182" fontId="12" fillId="0" borderId="14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left" vertical="center"/>
    </xf>
    <xf numFmtId="0" fontId="8" fillId="0" borderId="0" xfId="64" applyFont="1" applyFill="1" applyBorder="1" applyAlignment="1">
      <alignment/>
      <protection/>
    </xf>
    <xf numFmtId="0" fontId="13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4" fontId="11" fillId="0" borderId="25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/>
    </xf>
    <xf numFmtId="4" fontId="11" fillId="0" borderId="42" xfId="0" applyNumberFormat="1" applyFont="1" applyFill="1" applyBorder="1" applyAlignment="1">
      <alignment horizontal="right" vertical="center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H28" sqref="H28"/>
    </sheetView>
  </sheetViews>
  <sheetFormatPr defaultColWidth="9.33203125" defaultRowHeight="11.25"/>
  <cols>
    <col min="1" max="1" width="18" style="0" customWidth="1"/>
    <col min="2" max="2" width="28.33203125" style="0" customWidth="1"/>
    <col min="3" max="12" width="14.16015625" style="0" customWidth="1"/>
  </cols>
  <sheetData>
    <row r="1" ht="13.5">
      <c r="A1" s="38" t="s">
        <v>222</v>
      </c>
    </row>
    <row r="2" spans="1:12" ht="41.25" customHeight="1">
      <c r="A2" s="11" t="s">
        <v>223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1.25">
      <c r="L4" s="49" t="s">
        <v>2</v>
      </c>
    </row>
    <row r="5" spans="1:12" ht="17.25" customHeight="1">
      <c r="A5" s="39" t="s">
        <v>224</v>
      </c>
      <c r="B5" s="40" t="s">
        <v>181</v>
      </c>
      <c r="C5" s="16" t="s">
        <v>213</v>
      </c>
      <c r="D5" s="41" t="s">
        <v>217</v>
      </c>
      <c r="E5" s="16" t="s">
        <v>225</v>
      </c>
      <c r="F5" s="41" t="s">
        <v>226</v>
      </c>
      <c r="G5" s="16" t="s">
        <v>227</v>
      </c>
      <c r="H5" s="16" t="s">
        <v>228</v>
      </c>
      <c r="I5" s="16"/>
      <c r="J5" s="16" t="s">
        <v>229</v>
      </c>
      <c r="K5" s="17" t="s">
        <v>230</v>
      </c>
      <c r="L5" s="17" t="s">
        <v>215</v>
      </c>
    </row>
    <row r="6" spans="1:12" ht="12" customHeight="1">
      <c r="A6" s="18" t="s">
        <v>231</v>
      </c>
      <c r="B6" s="19" t="s">
        <v>232</v>
      </c>
      <c r="C6" s="20" t="s">
        <v>213</v>
      </c>
      <c r="D6" s="42"/>
      <c r="E6" s="20" t="s">
        <v>233</v>
      </c>
      <c r="F6" s="42"/>
      <c r="G6" s="20" t="s">
        <v>234</v>
      </c>
      <c r="H6" s="20" t="s">
        <v>235</v>
      </c>
      <c r="I6" s="20" t="s">
        <v>236</v>
      </c>
      <c r="J6" s="20" t="s">
        <v>237</v>
      </c>
      <c r="K6" s="21" t="s">
        <v>230</v>
      </c>
      <c r="L6" s="21" t="s">
        <v>230</v>
      </c>
    </row>
    <row r="7" spans="1:12" ht="12" customHeight="1">
      <c r="A7" s="18" t="s">
        <v>231</v>
      </c>
      <c r="B7" s="19" t="s">
        <v>232</v>
      </c>
      <c r="C7" s="20" t="s">
        <v>213</v>
      </c>
      <c r="D7" s="42"/>
      <c r="E7" s="20" t="s">
        <v>233</v>
      </c>
      <c r="F7" s="42"/>
      <c r="G7" s="20" t="s">
        <v>234</v>
      </c>
      <c r="H7" s="20"/>
      <c r="I7" s="20"/>
      <c r="J7" s="20" t="s">
        <v>237</v>
      </c>
      <c r="K7" s="21" t="s">
        <v>230</v>
      </c>
      <c r="L7" s="21" t="s">
        <v>230</v>
      </c>
    </row>
    <row r="8" spans="1:12" ht="6.75" customHeight="1">
      <c r="A8" s="18" t="s">
        <v>231</v>
      </c>
      <c r="B8" s="19" t="s">
        <v>232</v>
      </c>
      <c r="C8" s="20" t="s">
        <v>213</v>
      </c>
      <c r="D8" s="43"/>
      <c r="E8" s="20" t="s">
        <v>233</v>
      </c>
      <c r="F8" s="43"/>
      <c r="G8" s="20" t="s">
        <v>234</v>
      </c>
      <c r="H8" s="20"/>
      <c r="I8" s="20"/>
      <c r="J8" s="20" t="s">
        <v>237</v>
      </c>
      <c r="K8" s="21" t="s">
        <v>230</v>
      </c>
      <c r="L8" s="21" t="s">
        <v>230</v>
      </c>
    </row>
    <row r="9" spans="1:12" ht="14.25" customHeight="1">
      <c r="A9" s="22"/>
      <c r="B9" s="23" t="s">
        <v>51</v>
      </c>
      <c r="C9" s="44">
        <v>794.07</v>
      </c>
      <c r="D9" s="44">
        <v>73.89</v>
      </c>
      <c r="E9" s="44">
        <f>E10+E13+E17+E21+E26</f>
        <v>720.179</v>
      </c>
      <c r="F9" s="44"/>
      <c r="G9" s="44"/>
      <c r="H9" s="44"/>
      <c r="I9" s="44"/>
      <c r="J9" s="44"/>
      <c r="K9" s="50"/>
      <c r="L9" s="51"/>
    </row>
    <row r="10" spans="1:12" ht="14.25" customHeight="1">
      <c r="A10" s="26" t="s">
        <v>54</v>
      </c>
      <c r="B10" s="26" t="s">
        <v>55</v>
      </c>
      <c r="C10" s="45">
        <f>SUM(E10:L10)</f>
        <v>1.972</v>
      </c>
      <c r="D10" s="46"/>
      <c r="E10" s="46">
        <v>1.972</v>
      </c>
      <c r="F10" s="45"/>
      <c r="G10" s="45"/>
      <c r="H10" s="45"/>
      <c r="I10" s="45"/>
      <c r="J10" s="45"/>
      <c r="K10" s="52"/>
      <c r="L10" s="53"/>
    </row>
    <row r="11" spans="1:12" ht="14.25" customHeight="1">
      <c r="A11" s="26" t="s">
        <v>56</v>
      </c>
      <c r="B11" s="26" t="s">
        <v>57</v>
      </c>
      <c r="C11" s="46">
        <f>SUM(E11:L11)</f>
        <v>1.972</v>
      </c>
      <c r="D11" s="46"/>
      <c r="E11" s="46">
        <v>1.972</v>
      </c>
      <c r="F11" s="45"/>
      <c r="G11" s="45"/>
      <c r="H11" s="45"/>
      <c r="I11" s="45"/>
      <c r="J11" s="45"/>
      <c r="K11" s="52"/>
      <c r="L11" s="53"/>
    </row>
    <row r="12" spans="1:12" ht="14.25" customHeight="1">
      <c r="A12" s="26" t="s">
        <v>58</v>
      </c>
      <c r="B12" s="26" t="s">
        <v>59</v>
      </c>
      <c r="C12" s="45">
        <f aca="true" t="shared" si="0" ref="C12:C28">SUM(E12:L12)</f>
        <v>1.972</v>
      </c>
      <c r="D12" s="46"/>
      <c r="E12" s="46">
        <v>1.972</v>
      </c>
      <c r="F12" s="45"/>
      <c r="G12" s="45"/>
      <c r="H12" s="45"/>
      <c r="I12" s="45"/>
      <c r="J12" s="45"/>
      <c r="K12" s="52"/>
      <c r="L12" s="53"/>
    </row>
    <row r="13" spans="1:12" ht="14.25" customHeight="1">
      <c r="A13" s="26" t="s">
        <v>60</v>
      </c>
      <c r="B13" s="26" t="s">
        <v>61</v>
      </c>
      <c r="C13" s="45">
        <f t="shared" si="0"/>
        <v>625.61</v>
      </c>
      <c r="D13" s="46"/>
      <c r="E13" s="46">
        <v>625.61</v>
      </c>
      <c r="F13" s="45"/>
      <c r="G13" s="45"/>
      <c r="H13" s="45"/>
      <c r="I13" s="45"/>
      <c r="J13" s="45"/>
      <c r="K13" s="52"/>
      <c r="L13" s="53"/>
    </row>
    <row r="14" spans="1:12" ht="14.25" customHeight="1">
      <c r="A14" s="26" t="s">
        <v>62</v>
      </c>
      <c r="B14" s="26" t="s">
        <v>63</v>
      </c>
      <c r="C14" s="45">
        <f t="shared" si="0"/>
        <v>625.61</v>
      </c>
      <c r="D14" s="46"/>
      <c r="E14" s="46">
        <v>625.61</v>
      </c>
      <c r="F14" s="45"/>
      <c r="G14" s="45"/>
      <c r="H14" s="45"/>
      <c r="I14" s="45"/>
      <c r="J14" s="45"/>
      <c r="K14" s="52"/>
      <c r="L14" s="53"/>
    </row>
    <row r="15" spans="1:12" ht="14.25" customHeight="1">
      <c r="A15" s="26" t="s">
        <v>64</v>
      </c>
      <c r="B15" s="26" t="s">
        <v>65</v>
      </c>
      <c r="C15" s="45">
        <f t="shared" si="0"/>
        <v>163.524</v>
      </c>
      <c r="D15" s="46"/>
      <c r="E15" s="46">
        <v>163.524</v>
      </c>
      <c r="F15" s="45"/>
      <c r="G15" s="45"/>
      <c r="H15" s="45"/>
      <c r="I15" s="45"/>
      <c r="J15" s="45"/>
      <c r="K15" s="52"/>
      <c r="L15" s="53"/>
    </row>
    <row r="16" spans="1:12" ht="14.25" customHeight="1">
      <c r="A16" s="26" t="s">
        <v>66</v>
      </c>
      <c r="B16" s="26" t="s">
        <v>67</v>
      </c>
      <c r="C16" s="45">
        <f t="shared" si="0"/>
        <v>462.084</v>
      </c>
      <c r="D16" s="46"/>
      <c r="E16" s="46">
        <v>462.084</v>
      </c>
      <c r="F16" s="45"/>
      <c r="G16" s="45"/>
      <c r="H16" s="45"/>
      <c r="I16" s="45"/>
      <c r="J16" s="45"/>
      <c r="K16" s="52"/>
      <c r="L16" s="53"/>
    </row>
    <row r="17" spans="1:12" ht="14.25" customHeight="1">
      <c r="A17" s="26" t="s">
        <v>68</v>
      </c>
      <c r="B17" s="26" t="s">
        <v>69</v>
      </c>
      <c r="C17" s="45">
        <f t="shared" si="0"/>
        <v>45.79</v>
      </c>
      <c r="D17" s="46"/>
      <c r="E17" s="46">
        <v>45.79</v>
      </c>
      <c r="F17" s="45"/>
      <c r="G17" s="45"/>
      <c r="H17" s="45"/>
      <c r="I17" s="45"/>
      <c r="J17" s="45"/>
      <c r="K17" s="52"/>
      <c r="L17" s="53"/>
    </row>
    <row r="18" spans="1:12" ht="14.25" customHeight="1">
      <c r="A18" s="26" t="s">
        <v>70</v>
      </c>
      <c r="B18" s="26" t="s">
        <v>71</v>
      </c>
      <c r="C18" s="45">
        <f t="shared" si="0"/>
        <v>45.79</v>
      </c>
      <c r="D18" s="46"/>
      <c r="E18" s="46">
        <v>45.79</v>
      </c>
      <c r="F18" s="45"/>
      <c r="G18" s="45"/>
      <c r="H18" s="45"/>
      <c r="I18" s="45"/>
      <c r="J18" s="45"/>
      <c r="K18" s="52"/>
      <c r="L18" s="53"/>
    </row>
    <row r="19" spans="1:12" ht="14.25" customHeight="1">
      <c r="A19" s="26" t="s">
        <v>72</v>
      </c>
      <c r="B19" s="26" t="s">
        <v>73</v>
      </c>
      <c r="C19" s="45">
        <f t="shared" si="0"/>
        <v>30.529</v>
      </c>
      <c r="D19" s="46"/>
      <c r="E19" s="46">
        <v>30.529</v>
      </c>
      <c r="F19" s="45"/>
      <c r="G19" s="45"/>
      <c r="H19" s="45"/>
      <c r="I19" s="45"/>
      <c r="J19" s="45"/>
      <c r="K19" s="52"/>
      <c r="L19" s="53"/>
    </row>
    <row r="20" spans="1:12" ht="14.25" customHeight="1">
      <c r="A20" s="26" t="s">
        <v>74</v>
      </c>
      <c r="B20" s="26" t="s">
        <v>75</v>
      </c>
      <c r="C20" s="45">
        <f t="shared" si="0"/>
        <v>15.265</v>
      </c>
      <c r="D20" s="46"/>
      <c r="E20" s="46">
        <v>15.265</v>
      </c>
      <c r="F20" s="45"/>
      <c r="G20" s="45"/>
      <c r="H20" s="45"/>
      <c r="I20" s="45"/>
      <c r="J20" s="45"/>
      <c r="K20" s="52"/>
      <c r="L20" s="53"/>
    </row>
    <row r="21" spans="1:12" ht="14.25" customHeight="1">
      <c r="A21" s="26" t="s">
        <v>76</v>
      </c>
      <c r="B21" s="26" t="s">
        <v>77</v>
      </c>
      <c r="C21" s="46">
        <f t="shared" si="0"/>
        <v>23.91</v>
      </c>
      <c r="D21" s="46"/>
      <c r="E21" s="46">
        <v>23.91</v>
      </c>
      <c r="F21" s="45"/>
      <c r="G21" s="45"/>
      <c r="H21" s="45"/>
      <c r="I21" s="45"/>
      <c r="J21" s="45"/>
      <c r="K21" s="52"/>
      <c r="L21" s="53"/>
    </row>
    <row r="22" spans="1:12" ht="14.25" customHeight="1">
      <c r="A22" s="26" t="s">
        <v>78</v>
      </c>
      <c r="B22" s="26" t="s">
        <v>79</v>
      </c>
      <c r="C22" s="45">
        <f t="shared" si="0"/>
        <v>23.91</v>
      </c>
      <c r="D22" s="46"/>
      <c r="E22" s="46">
        <v>23.91</v>
      </c>
      <c r="F22" s="45"/>
      <c r="G22" s="45"/>
      <c r="H22" s="45"/>
      <c r="I22" s="45"/>
      <c r="J22" s="45"/>
      <c r="K22" s="52"/>
      <c r="L22" s="53"/>
    </row>
    <row r="23" spans="1:12" ht="14.25" customHeight="1">
      <c r="A23" s="26" t="s">
        <v>80</v>
      </c>
      <c r="B23" s="26" t="s">
        <v>81</v>
      </c>
      <c r="C23" s="45">
        <f t="shared" si="0"/>
        <v>17.058</v>
      </c>
      <c r="D23" s="46"/>
      <c r="E23" s="46">
        <v>17.058</v>
      </c>
      <c r="F23" s="45"/>
      <c r="G23" s="45"/>
      <c r="H23" s="45"/>
      <c r="I23" s="45"/>
      <c r="J23" s="45"/>
      <c r="K23" s="52"/>
      <c r="L23" s="53"/>
    </row>
    <row r="24" spans="1:12" ht="14.25" customHeight="1">
      <c r="A24" s="26">
        <v>2101102</v>
      </c>
      <c r="B24" s="26" t="s">
        <v>82</v>
      </c>
      <c r="C24" s="45">
        <f t="shared" si="0"/>
        <v>6.275</v>
      </c>
      <c r="D24" s="46"/>
      <c r="E24" s="46">
        <v>6.275</v>
      </c>
      <c r="F24" s="45"/>
      <c r="G24" s="45"/>
      <c r="H24" s="45"/>
      <c r="I24" s="45"/>
      <c r="J24" s="45"/>
      <c r="K24" s="52"/>
      <c r="L24" s="53"/>
    </row>
    <row r="25" spans="1:12" ht="14.25" customHeight="1">
      <c r="A25" s="26" t="s">
        <v>83</v>
      </c>
      <c r="B25" s="26" t="s">
        <v>84</v>
      </c>
      <c r="C25" s="46">
        <f t="shared" si="0"/>
        <v>0.572</v>
      </c>
      <c r="D25" s="46"/>
      <c r="E25" s="46">
        <v>0.572</v>
      </c>
      <c r="F25" s="45"/>
      <c r="G25" s="45"/>
      <c r="H25" s="45"/>
      <c r="I25" s="45"/>
      <c r="J25" s="45"/>
      <c r="K25" s="52"/>
      <c r="L25" s="53"/>
    </row>
    <row r="26" spans="1:12" ht="14.25" customHeight="1">
      <c r="A26" s="26" t="s">
        <v>85</v>
      </c>
      <c r="B26" s="26" t="s">
        <v>86</v>
      </c>
      <c r="C26" s="45">
        <f t="shared" si="0"/>
        <v>22.897</v>
      </c>
      <c r="D26" s="46"/>
      <c r="E26" s="46">
        <v>22.897</v>
      </c>
      <c r="F26" s="45"/>
      <c r="G26" s="45"/>
      <c r="H26" s="45"/>
      <c r="I26" s="45"/>
      <c r="J26" s="45"/>
      <c r="K26" s="52"/>
      <c r="L26" s="53"/>
    </row>
    <row r="27" spans="1:12" ht="14.25" customHeight="1">
      <c r="A27" s="26" t="s">
        <v>87</v>
      </c>
      <c r="B27" s="26" t="s">
        <v>88</v>
      </c>
      <c r="C27" s="45">
        <f t="shared" si="0"/>
        <v>22.897</v>
      </c>
      <c r="D27" s="46"/>
      <c r="E27" s="46">
        <v>22.897</v>
      </c>
      <c r="F27" s="45"/>
      <c r="G27" s="45"/>
      <c r="H27" s="45"/>
      <c r="I27" s="45"/>
      <c r="J27" s="45"/>
      <c r="K27" s="52"/>
      <c r="L27" s="53"/>
    </row>
    <row r="28" spans="1:12" ht="14.25" customHeight="1">
      <c r="A28" s="26" t="s">
        <v>89</v>
      </c>
      <c r="B28" s="26" t="s">
        <v>90</v>
      </c>
      <c r="C28" s="45">
        <f t="shared" si="0"/>
        <v>22.897</v>
      </c>
      <c r="D28" s="46"/>
      <c r="E28" s="46">
        <v>22.897</v>
      </c>
      <c r="F28" s="45"/>
      <c r="G28" s="45"/>
      <c r="H28" s="45"/>
      <c r="I28" s="45"/>
      <c r="J28" s="45"/>
      <c r="K28" s="52"/>
      <c r="L28" s="53"/>
    </row>
    <row r="29" spans="1:12" ht="14.25" customHeight="1">
      <c r="A29" s="26">
        <v>213</v>
      </c>
      <c r="B29" s="26" t="s">
        <v>91</v>
      </c>
      <c r="C29" s="47">
        <v>73.89</v>
      </c>
      <c r="D29" s="48">
        <v>73.89</v>
      </c>
      <c r="E29" s="46"/>
      <c r="F29" s="45"/>
      <c r="G29" s="45"/>
      <c r="H29" s="45"/>
      <c r="I29" s="45"/>
      <c r="J29" s="45"/>
      <c r="K29" s="52"/>
      <c r="L29" s="53"/>
    </row>
    <row r="30" spans="1:12" ht="14.25" customHeight="1">
      <c r="A30" s="26">
        <v>21305</v>
      </c>
      <c r="B30" s="26" t="s">
        <v>92</v>
      </c>
      <c r="C30" s="47">
        <v>73.89</v>
      </c>
      <c r="D30" s="46">
        <v>73.89</v>
      </c>
      <c r="E30" s="46"/>
      <c r="F30" s="45"/>
      <c r="G30" s="45"/>
      <c r="H30" s="45"/>
      <c r="I30" s="45"/>
      <c r="J30" s="45"/>
      <c r="K30" s="52"/>
      <c r="L30" s="53"/>
    </row>
    <row r="31" spans="1:12" ht="14.25" customHeight="1">
      <c r="A31" s="26">
        <v>2130504</v>
      </c>
      <c r="B31" s="26" t="s">
        <v>93</v>
      </c>
      <c r="C31" s="47">
        <v>57.8216</v>
      </c>
      <c r="D31" s="46">
        <v>57.8216</v>
      </c>
      <c r="E31" s="46"/>
      <c r="F31" s="45"/>
      <c r="G31" s="45"/>
      <c r="H31" s="45"/>
      <c r="I31" s="45"/>
      <c r="J31" s="45"/>
      <c r="K31" s="52"/>
      <c r="L31" s="53"/>
    </row>
    <row r="32" spans="1:12" ht="14.25" customHeight="1">
      <c r="A32" s="26">
        <v>2130599</v>
      </c>
      <c r="B32" s="26" t="s">
        <v>94</v>
      </c>
      <c r="C32" s="47">
        <v>16.0665</v>
      </c>
      <c r="D32" s="46">
        <v>16.0665</v>
      </c>
      <c r="E32" s="46"/>
      <c r="F32" s="45"/>
      <c r="G32" s="45"/>
      <c r="H32" s="45"/>
      <c r="I32" s="45"/>
      <c r="J32" s="45"/>
      <c r="K32" s="52"/>
      <c r="L32" s="53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M19" sqref="M19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10" t="s">
        <v>238</v>
      </c>
    </row>
    <row r="2" spans="1:9" ht="32.25" customHeight="1">
      <c r="A2" s="11" t="s">
        <v>239</v>
      </c>
      <c r="B2" s="11"/>
      <c r="C2" s="11"/>
      <c r="D2" s="11"/>
      <c r="E2" s="11"/>
      <c r="F2" s="11"/>
      <c r="G2" s="11"/>
      <c r="H2" s="11"/>
      <c r="I2" s="37"/>
    </row>
    <row r="4" spans="7:8" ht="12">
      <c r="G4" s="12" t="s">
        <v>2</v>
      </c>
      <c r="H4" s="13"/>
    </row>
    <row r="5" spans="1:8" ht="18" customHeight="1">
      <c r="A5" s="14" t="s">
        <v>181</v>
      </c>
      <c r="B5" s="15" t="s">
        <v>181</v>
      </c>
      <c r="C5" s="16" t="s">
        <v>214</v>
      </c>
      <c r="D5" s="16" t="s">
        <v>52</v>
      </c>
      <c r="E5" s="16" t="s">
        <v>53</v>
      </c>
      <c r="F5" s="16" t="s">
        <v>240</v>
      </c>
      <c r="G5" s="16" t="s">
        <v>241</v>
      </c>
      <c r="H5" s="17" t="s">
        <v>242</v>
      </c>
    </row>
    <row r="6" spans="1:8" ht="11.25">
      <c r="A6" s="18" t="s">
        <v>231</v>
      </c>
      <c r="B6" s="19" t="s">
        <v>232</v>
      </c>
      <c r="C6" s="20" t="s">
        <v>214</v>
      </c>
      <c r="D6" s="20" t="s">
        <v>52</v>
      </c>
      <c r="E6" s="20" t="s">
        <v>53</v>
      </c>
      <c r="F6" s="20" t="s">
        <v>240</v>
      </c>
      <c r="G6" s="20" t="s">
        <v>243</v>
      </c>
      <c r="H6" s="21" t="s">
        <v>244</v>
      </c>
    </row>
    <row r="7" spans="1:8" ht="11.25">
      <c r="A7" s="18" t="s">
        <v>231</v>
      </c>
      <c r="B7" s="19" t="s">
        <v>232</v>
      </c>
      <c r="C7" s="20" t="s">
        <v>214</v>
      </c>
      <c r="D7" s="20" t="s">
        <v>52</v>
      </c>
      <c r="E7" s="20" t="s">
        <v>53</v>
      </c>
      <c r="F7" s="20" t="s">
        <v>240</v>
      </c>
      <c r="G7" s="20" t="s">
        <v>243</v>
      </c>
      <c r="H7" s="21" t="s">
        <v>244</v>
      </c>
    </row>
    <row r="8" spans="1:8" ht="1.5" customHeight="1">
      <c r="A8" s="18" t="s">
        <v>231</v>
      </c>
      <c r="B8" s="19" t="s">
        <v>232</v>
      </c>
      <c r="C8" s="20" t="s">
        <v>214</v>
      </c>
      <c r="D8" s="20" t="s">
        <v>52</v>
      </c>
      <c r="E8" s="20" t="s">
        <v>53</v>
      </c>
      <c r="F8" s="20" t="s">
        <v>240</v>
      </c>
      <c r="G8" s="20" t="s">
        <v>243</v>
      </c>
      <c r="H8" s="21" t="s">
        <v>244</v>
      </c>
    </row>
    <row r="9" spans="1:8" ht="18" customHeight="1">
      <c r="A9" s="22"/>
      <c r="B9" s="23" t="s">
        <v>51</v>
      </c>
      <c r="C9" s="24">
        <f>SUM(D9:H9)</f>
        <v>794.069</v>
      </c>
      <c r="D9" s="24">
        <f>D10+D13+D17+D21+D26+D29</f>
        <v>327.17900000000003</v>
      </c>
      <c r="E9" s="24">
        <f>E10+E13+E17+E21+E26+E29</f>
        <v>466.89</v>
      </c>
      <c r="F9" s="24"/>
      <c r="G9" s="24"/>
      <c r="H9" s="25"/>
    </row>
    <row r="10" spans="1:8" ht="18" customHeight="1">
      <c r="A10" s="26" t="s">
        <v>54</v>
      </c>
      <c r="B10" s="26" t="s">
        <v>55</v>
      </c>
      <c r="C10" s="24">
        <f aca="true" t="shared" si="0" ref="C10:C32">SUM(D10:H10)</f>
        <v>1.972</v>
      </c>
      <c r="D10" s="27">
        <v>1.972</v>
      </c>
      <c r="E10" s="28">
        <v>0</v>
      </c>
      <c r="F10" s="29"/>
      <c r="G10" s="29"/>
      <c r="H10" s="30"/>
    </row>
    <row r="11" spans="1:8" ht="18" customHeight="1">
      <c r="A11" s="26" t="s">
        <v>56</v>
      </c>
      <c r="B11" s="26" t="s">
        <v>57</v>
      </c>
      <c r="C11" s="24">
        <f t="shared" si="0"/>
        <v>1.972</v>
      </c>
      <c r="D11" s="27">
        <v>1.972</v>
      </c>
      <c r="E11" s="28">
        <v>0</v>
      </c>
      <c r="F11" s="29"/>
      <c r="G11" s="29"/>
      <c r="H11" s="30"/>
    </row>
    <row r="12" spans="1:8" ht="18" customHeight="1">
      <c r="A12" s="26" t="s">
        <v>58</v>
      </c>
      <c r="B12" s="26" t="s">
        <v>59</v>
      </c>
      <c r="C12" s="24">
        <f t="shared" si="0"/>
        <v>1.972</v>
      </c>
      <c r="D12" s="27">
        <v>1.972</v>
      </c>
      <c r="E12" s="28">
        <v>0</v>
      </c>
      <c r="F12" s="29"/>
      <c r="G12" s="29"/>
      <c r="H12" s="30"/>
    </row>
    <row r="13" spans="1:8" ht="18" customHeight="1">
      <c r="A13" s="26" t="s">
        <v>60</v>
      </c>
      <c r="B13" s="26" t="s">
        <v>61</v>
      </c>
      <c r="C13" s="24">
        <f t="shared" si="0"/>
        <v>625.61</v>
      </c>
      <c r="D13" s="27">
        <v>232.61</v>
      </c>
      <c r="E13" s="28">
        <v>393</v>
      </c>
      <c r="F13" s="29"/>
      <c r="G13" s="29"/>
      <c r="H13" s="30"/>
    </row>
    <row r="14" spans="1:8" ht="18" customHeight="1">
      <c r="A14" s="26" t="s">
        <v>62</v>
      </c>
      <c r="B14" s="26" t="s">
        <v>63</v>
      </c>
      <c r="C14" s="24">
        <f t="shared" si="0"/>
        <v>625.61</v>
      </c>
      <c r="D14" s="27">
        <v>232.61</v>
      </c>
      <c r="E14" s="28">
        <v>393</v>
      </c>
      <c r="F14" s="29"/>
      <c r="G14" s="29"/>
      <c r="H14" s="30"/>
    </row>
    <row r="15" spans="1:8" ht="18" customHeight="1">
      <c r="A15" s="26" t="s">
        <v>64</v>
      </c>
      <c r="B15" s="26" t="s">
        <v>65</v>
      </c>
      <c r="C15" s="24">
        <f t="shared" si="0"/>
        <v>163.524</v>
      </c>
      <c r="D15" s="27">
        <v>163.524</v>
      </c>
      <c r="E15" s="28">
        <v>0</v>
      </c>
      <c r="F15" s="29"/>
      <c r="G15" s="29"/>
      <c r="H15" s="30"/>
    </row>
    <row r="16" spans="1:8" ht="18" customHeight="1">
      <c r="A16" s="26" t="s">
        <v>66</v>
      </c>
      <c r="B16" s="26" t="s">
        <v>67</v>
      </c>
      <c r="C16" s="24">
        <f t="shared" si="0"/>
        <v>462.084</v>
      </c>
      <c r="D16" s="27">
        <v>69.084</v>
      </c>
      <c r="E16" s="31">
        <v>393</v>
      </c>
      <c r="F16" s="29"/>
      <c r="G16" s="29"/>
      <c r="H16" s="30"/>
    </row>
    <row r="17" spans="1:8" ht="18" customHeight="1">
      <c r="A17" s="26" t="s">
        <v>68</v>
      </c>
      <c r="B17" s="26" t="s">
        <v>69</v>
      </c>
      <c r="C17" s="24">
        <f t="shared" si="0"/>
        <v>45.79</v>
      </c>
      <c r="D17" s="27">
        <v>45.79</v>
      </c>
      <c r="E17" s="28">
        <v>0</v>
      </c>
      <c r="F17" s="29"/>
      <c r="G17" s="29"/>
      <c r="H17" s="30"/>
    </row>
    <row r="18" spans="1:8" ht="18" customHeight="1">
      <c r="A18" s="26" t="s">
        <v>70</v>
      </c>
      <c r="B18" s="26" t="s">
        <v>71</v>
      </c>
      <c r="C18" s="24">
        <f t="shared" si="0"/>
        <v>45.79</v>
      </c>
      <c r="D18" s="27">
        <v>45.79</v>
      </c>
      <c r="E18" s="28">
        <v>0</v>
      </c>
      <c r="F18" s="29"/>
      <c r="G18" s="29"/>
      <c r="H18" s="30"/>
    </row>
    <row r="19" spans="1:8" ht="18" customHeight="1">
      <c r="A19" s="26" t="s">
        <v>72</v>
      </c>
      <c r="B19" s="26" t="s">
        <v>73</v>
      </c>
      <c r="C19" s="24">
        <f t="shared" si="0"/>
        <v>30.529</v>
      </c>
      <c r="D19" s="27">
        <v>30.529</v>
      </c>
      <c r="E19" s="28">
        <v>0</v>
      </c>
      <c r="F19" s="29"/>
      <c r="G19" s="29"/>
      <c r="H19" s="30"/>
    </row>
    <row r="20" spans="1:8" ht="18" customHeight="1">
      <c r="A20" s="26" t="s">
        <v>74</v>
      </c>
      <c r="B20" s="26" t="s">
        <v>75</v>
      </c>
      <c r="C20" s="24">
        <f t="shared" si="0"/>
        <v>15.265</v>
      </c>
      <c r="D20" s="27">
        <v>15.265</v>
      </c>
      <c r="E20" s="28">
        <v>0</v>
      </c>
      <c r="F20" s="29"/>
      <c r="G20" s="29"/>
      <c r="H20" s="30"/>
    </row>
    <row r="21" spans="1:8" ht="18" customHeight="1">
      <c r="A21" s="26" t="s">
        <v>76</v>
      </c>
      <c r="B21" s="26" t="s">
        <v>77</v>
      </c>
      <c r="C21" s="24">
        <f t="shared" si="0"/>
        <v>23.91</v>
      </c>
      <c r="D21" s="27">
        <v>23.91</v>
      </c>
      <c r="E21" s="28">
        <v>0</v>
      </c>
      <c r="F21" s="29"/>
      <c r="G21" s="29"/>
      <c r="H21" s="30"/>
    </row>
    <row r="22" spans="1:8" ht="18" customHeight="1">
      <c r="A22" s="26" t="s">
        <v>78</v>
      </c>
      <c r="B22" s="26" t="s">
        <v>79</v>
      </c>
      <c r="C22" s="24">
        <f t="shared" si="0"/>
        <v>23.91</v>
      </c>
      <c r="D22" s="27">
        <v>23.91</v>
      </c>
      <c r="E22" s="31">
        <v>0</v>
      </c>
      <c r="F22" s="29"/>
      <c r="G22" s="29"/>
      <c r="H22" s="30"/>
    </row>
    <row r="23" spans="1:8" ht="18" customHeight="1">
      <c r="A23" s="26" t="s">
        <v>80</v>
      </c>
      <c r="B23" s="26" t="s">
        <v>81</v>
      </c>
      <c r="C23" s="24">
        <f t="shared" si="0"/>
        <v>17.058</v>
      </c>
      <c r="D23" s="27">
        <v>17.058</v>
      </c>
      <c r="E23" s="31">
        <v>0</v>
      </c>
      <c r="F23" s="29"/>
      <c r="G23" s="29"/>
      <c r="H23" s="30"/>
    </row>
    <row r="24" spans="1:8" ht="18" customHeight="1">
      <c r="A24" s="26">
        <v>2101102</v>
      </c>
      <c r="B24" s="26" t="s">
        <v>82</v>
      </c>
      <c r="C24" s="24">
        <f t="shared" si="0"/>
        <v>6.275</v>
      </c>
      <c r="D24" s="27">
        <v>6.275</v>
      </c>
      <c r="E24" s="31"/>
      <c r="F24" s="29"/>
      <c r="G24" s="29"/>
      <c r="H24" s="30"/>
    </row>
    <row r="25" spans="1:8" ht="18" customHeight="1">
      <c r="A25" s="26" t="s">
        <v>83</v>
      </c>
      <c r="B25" s="26" t="s">
        <v>84</v>
      </c>
      <c r="C25" s="24">
        <f t="shared" si="0"/>
        <v>0.572</v>
      </c>
      <c r="D25" s="27">
        <v>0.572</v>
      </c>
      <c r="E25" s="28">
        <v>0</v>
      </c>
      <c r="F25" s="29"/>
      <c r="G25" s="29"/>
      <c r="H25" s="30"/>
    </row>
    <row r="26" spans="1:8" ht="18" customHeight="1">
      <c r="A26" s="26" t="s">
        <v>85</v>
      </c>
      <c r="B26" s="26" t="s">
        <v>86</v>
      </c>
      <c r="C26" s="24">
        <f t="shared" si="0"/>
        <v>22.897</v>
      </c>
      <c r="D26" s="27">
        <v>22.897</v>
      </c>
      <c r="E26" s="28">
        <v>0</v>
      </c>
      <c r="F26" s="29"/>
      <c r="G26" s="29"/>
      <c r="H26" s="30"/>
    </row>
    <row r="27" spans="1:8" ht="18" customHeight="1">
      <c r="A27" s="26" t="s">
        <v>87</v>
      </c>
      <c r="B27" s="26" t="s">
        <v>88</v>
      </c>
      <c r="C27" s="32">
        <f t="shared" si="0"/>
        <v>22.897</v>
      </c>
      <c r="D27" s="27">
        <v>22.897</v>
      </c>
      <c r="E27" s="28">
        <v>0</v>
      </c>
      <c r="F27" s="33"/>
      <c r="G27" s="33"/>
      <c r="H27" s="34"/>
    </row>
    <row r="28" spans="1:8" ht="18" customHeight="1">
      <c r="A28" s="26" t="s">
        <v>89</v>
      </c>
      <c r="B28" s="26" t="s">
        <v>90</v>
      </c>
      <c r="C28" s="32">
        <f t="shared" si="0"/>
        <v>22.897</v>
      </c>
      <c r="D28" s="27">
        <v>22.897</v>
      </c>
      <c r="E28" s="28">
        <v>0</v>
      </c>
      <c r="F28" s="33"/>
      <c r="G28" s="33"/>
      <c r="H28" s="34"/>
    </row>
    <row r="29" spans="1:8" ht="18" customHeight="1">
      <c r="A29" s="26">
        <v>213</v>
      </c>
      <c r="B29" s="35" t="s">
        <v>91</v>
      </c>
      <c r="C29" s="32">
        <v>73.89</v>
      </c>
      <c r="D29" s="27"/>
      <c r="E29" s="31">
        <v>73.89</v>
      </c>
      <c r="F29" s="33"/>
      <c r="G29" s="33"/>
      <c r="H29" s="34"/>
    </row>
    <row r="30" spans="1:8" ht="18" customHeight="1">
      <c r="A30" s="26">
        <v>21305</v>
      </c>
      <c r="B30" s="36" t="s">
        <v>92</v>
      </c>
      <c r="C30" s="32">
        <v>73.89</v>
      </c>
      <c r="D30" s="27"/>
      <c r="E30" s="31">
        <v>73.89</v>
      </c>
      <c r="F30" s="33"/>
      <c r="G30" s="33"/>
      <c r="H30" s="34"/>
    </row>
    <row r="31" spans="1:8" ht="18" customHeight="1">
      <c r="A31" s="26">
        <v>2130504</v>
      </c>
      <c r="B31" s="36" t="s">
        <v>93</v>
      </c>
      <c r="C31" s="32">
        <f t="shared" si="0"/>
        <v>57.8216</v>
      </c>
      <c r="D31" s="27"/>
      <c r="E31" s="31">
        <v>57.8216</v>
      </c>
      <c r="F31" s="33"/>
      <c r="G31" s="33"/>
      <c r="H31" s="34"/>
    </row>
    <row r="32" spans="1:8" ht="18" customHeight="1">
      <c r="A32" s="26">
        <v>2130599</v>
      </c>
      <c r="B32" s="35" t="s">
        <v>94</v>
      </c>
      <c r="C32" s="32">
        <f t="shared" si="0"/>
        <v>16.0665</v>
      </c>
      <c r="D32" s="27"/>
      <c r="E32" s="31">
        <v>16.0665</v>
      </c>
      <c r="F32" s="33"/>
      <c r="G32" s="33"/>
      <c r="H32" s="34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8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H33" sqref="H33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" t="s">
        <v>245</v>
      </c>
      <c r="B1" s="1"/>
      <c r="C1" s="2"/>
      <c r="D1" s="2"/>
      <c r="E1" s="2"/>
      <c r="F1" s="2"/>
      <c r="G1" s="3"/>
      <c r="H1" s="3"/>
      <c r="I1" s="3"/>
      <c r="J1" s="3"/>
      <c r="K1" s="3"/>
    </row>
    <row r="2" spans="1:11" ht="19.5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2"/>
      <c r="B3" s="2"/>
      <c r="C3" s="2"/>
      <c r="D3" s="2"/>
      <c r="E3" s="2"/>
      <c r="F3" s="2"/>
      <c r="G3" s="3"/>
      <c r="H3" s="3"/>
      <c r="I3" s="3"/>
      <c r="J3" s="3"/>
      <c r="K3" s="3" t="s">
        <v>2</v>
      </c>
    </row>
    <row r="4" spans="1:11" ht="14.25">
      <c r="A4" s="5" t="s">
        <v>181</v>
      </c>
      <c r="B4" s="6" t="s">
        <v>51</v>
      </c>
      <c r="C4" s="6" t="s">
        <v>217</v>
      </c>
      <c r="D4" s="6" t="s">
        <v>225</v>
      </c>
      <c r="E4" s="6" t="s">
        <v>226</v>
      </c>
      <c r="F4" s="6" t="s">
        <v>227</v>
      </c>
      <c r="G4" s="6" t="s">
        <v>247</v>
      </c>
      <c r="H4" s="6"/>
      <c r="I4" s="6" t="s">
        <v>248</v>
      </c>
      <c r="J4" s="6" t="s">
        <v>249</v>
      </c>
      <c r="K4" s="6" t="s">
        <v>215</v>
      </c>
    </row>
    <row r="5" spans="1:11" ht="42.75">
      <c r="A5" s="5"/>
      <c r="B5" s="6"/>
      <c r="C5" s="6"/>
      <c r="D5" s="6"/>
      <c r="E5" s="6"/>
      <c r="F5" s="6"/>
      <c r="G5" s="6" t="s">
        <v>250</v>
      </c>
      <c r="H5" s="6" t="s">
        <v>251</v>
      </c>
      <c r="I5" s="6"/>
      <c r="J5" s="6"/>
      <c r="K5" s="6"/>
    </row>
    <row r="6" spans="1:11" ht="18.75">
      <c r="A6" s="7" t="s">
        <v>51</v>
      </c>
      <c r="B6" s="8">
        <v>48</v>
      </c>
      <c r="C6" s="8"/>
      <c r="D6" s="8"/>
      <c r="E6" s="8"/>
      <c r="F6" s="8"/>
      <c r="G6" s="8"/>
      <c r="H6" s="8"/>
      <c r="I6" s="8"/>
      <c r="J6" s="8">
        <v>48</v>
      </c>
      <c r="K6" s="8"/>
    </row>
    <row r="7" spans="1:11" ht="18.75">
      <c r="A7" s="9" t="s">
        <v>252</v>
      </c>
      <c r="B7" s="8">
        <v>28</v>
      </c>
      <c r="C7" s="8"/>
      <c r="D7" s="8"/>
      <c r="E7" s="8"/>
      <c r="F7" s="8"/>
      <c r="G7" s="8"/>
      <c r="H7" s="8"/>
      <c r="I7" s="8"/>
      <c r="J7" s="8">
        <v>28</v>
      </c>
      <c r="K7" s="8"/>
    </row>
    <row r="8" spans="1:11" ht="18.75">
      <c r="A8" s="9" t="s">
        <v>253</v>
      </c>
      <c r="B8" s="8">
        <v>20</v>
      </c>
      <c r="C8" s="8"/>
      <c r="D8" s="8"/>
      <c r="E8" s="8"/>
      <c r="F8" s="8"/>
      <c r="G8" s="8"/>
      <c r="H8" s="8"/>
      <c r="I8" s="8"/>
      <c r="J8" s="8">
        <v>20</v>
      </c>
      <c r="K8" s="8"/>
    </row>
    <row r="9" spans="1:11" ht="18.75">
      <c r="A9" s="9" t="s">
        <v>254</v>
      </c>
      <c r="B9" s="8"/>
      <c r="C9" s="8"/>
      <c r="D9" s="8"/>
      <c r="E9" s="8"/>
      <c r="F9" s="8"/>
      <c r="G9" s="8"/>
      <c r="H9" s="8"/>
      <c r="I9" s="8"/>
      <c r="J9" s="8"/>
      <c r="K9" s="8"/>
    </row>
    <row r="27" ht="11.25">
      <c r="M27" t="s">
        <v>255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K22" sqref="K2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68" t="s">
        <v>0</v>
      </c>
    </row>
    <row r="2" spans="1:10" ht="30" customHeight="1">
      <c r="A2" s="11" t="s">
        <v>1</v>
      </c>
      <c r="B2" s="11"/>
      <c r="C2" s="11"/>
      <c r="D2" s="11"/>
      <c r="E2" s="11"/>
      <c r="F2" s="11"/>
      <c r="G2" s="11"/>
      <c r="H2" s="37"/>
      <c r="I2" s="37"/>
      <c r="J2" s="37"/>
    </row>
    <row r="4" spans="5:6" ht="11.25">
      <c r="E4" s="12" t="s">
        <v>2</v>
      </c>
      <c r="F4" s="12"/>
    </row>
    <row r="5" spans="1:7" ht="23.25" customHeight="1">
      <c r="A5" s="39" t="s">
        <v>3</v>
      </c>
      <c r="B5" s="40" t="s">
        <v>3</v>
      </c>
      <c r="C5" s="169" t="s">
        <v>4</v>
      </c>
      <c r="D5" s="169"/>
      <c r="E5" s="169"/>
      <c r="F5" s="169"/>
      <c r="G5" s="169"/>
    </row>
    <row r="6" spans="1:7" ht="12" customHeight="1">
      <c r="A6" s="18" t="s">
        <v>5</v>
      </c>
      <c r="B6" s="20" t="s">
        <v>6</v>
      </c>
      <c r="C6" s="20" t="s">
        <v>7</v>
      </c>
      <c r="D6" s="169" t="s">
        <v>6</v>
      </c>
      <c r="E6" s="169"/>
      <c r="F6" s="169"/>
      <c r="G6" s="169"/>
    </row>
    <row r="7" spans="1:7" ht="12">
      <c r="A7" s="18" t="s">
        <v>5</v>
      </c>
      <c r="B7" s="20" t="s">
        <v>8</v>
      </c>
      <c r="C7" s="20" t="s">
        <v>7</v>
      </c>
      <c r="D7" s="169" t="s">
        <v>9</v>
      </c>
      <c r="E7" s="20" t="s">
        <v>10</v>
      </c>
      <c r="F7" s="20" t="s">
        <v>11</v>
      </c>
      <c r="G7" s="20" t="s">
        <v>12</v>
      </c>
    </row>
    <row r="8" spans="1:7" ht="12">
      <c r="A8" s="64" t="s">
        <v>13</v>
      </c>
      <c r="B8" s="24">
        <f>SUM(B9:B11)</f>
        <v>720.18</v>
      </c>
      <c r="C8" s="64" t="s">
        <v>14</v>
      </c>
      <c r="D8" s="32">
        <v>794.07</v>
      </c>
      <c r="E8" s="32">
        <v>794.07</v>
      </c>
      <c r="F8" s="170"/>
      <c r="G8" s="20"/>
    </row>
    <row r="9" spans="1:7" ht="13.5" customHeight="1">
      <c r="A9" s="64" t="s">
        <v>10</v>
      </c>
      <c r="B9" s="24">
        <v>720.18</v>
      </c>
      <c r="C9" s="62" t="s">
        <v>15</v>
      </c>
      <c r="D9" s="24">
        <f>SUM(E9:G9)</f>
        <v>1.972</v>
      </c>
      <c r="E9" s="24">
        <v>1.972</v>
      </c>
      <c r="F9" s="171"/>
      <c r="G9" s="29"/>
    </row>
    <row r="10" spans="1:7" ht="13.5" customHeight="1">
      <c r="A10" s="64" t="s">
        <v>11</v>
      </c>
      <c r="B10" s="24"/>
      <c r="C10" s="62" t="s">
        <v>16</v>
      </c>
      <c r="D10" s="24">
        <f aca="true" t="shared" si="0" ref="D10:D32">SUM(E10:G10)</f>
        <v>0</v>
      </c>
      <c r="E10" s="24"/>
      <c r="F10" s="171"/>
      <c r="G10" s="29"/>
    </row>
    <row r="11" spans="1:7" ht="13.5" customHeight="1">
      <c r="A11" s="64" t="s">
        <v>12</v>
      </c>
      <c r="B11" s="24"/>
      <c r="C11" s="62" t="s">
        <v>17</v>
      </c>
      <c r="D11" s="24">
        <f t="shared" si="0"/>
        <v>0</v>
      </c>
      <c r="E11" s="24"/>
      <c r="F11" s="171"/>
      <c r="G11" s="29"/>
    </row>
    <row r="12" spans="1:7" ht="13.5" customHeight="1">
      <c r="A12" s="64"/>
      <c r="B12" s="24"/>
      <c r="C12" s="62" t="s">
        <v>18</v>
      </c>
      <c r="D12" s="24">
        <f t="shared" si="0"/>
        <v>0</v>
      </c>
      <c r="E12" s="24"/>
      <c r="F12" s="171"/>
      <c r="G12" s="29"/>
    </row>
    <row r="13" spans="1:7" ht="13.5" customHeight="1">
      <c r="A13" s="64"/>
      <c r="B13" s="24"/>
      <c r="C13" s="62" t="s">
        <v>19</v>
      </c>
      <c r="D13" s="24">
        <f t="shared" si="0"/>
        <v>625.61</v>
      </c>
      <c r="E13" s="24">
        <v>625.61</v>
      </c>
      <c r="F13" s="171"/>
      <c r="G13" s="29"/>
    </row>
    <row r="14" spans="1:7" ht="13.5" customHeight="1">
      <c r="A14" s="64"/>
      <c r="B14" s="24"/>
      <c r="C14" s="62" t="s">
        <v>20</v>
      </c>
      <c r="D14" s="24">
        <f t="shared" si="0"/>
        <v>0</v>
      </c>
      <c r="E14" s="24"/>
      <c r="F14" s="171"/>
      <c r="G14" s="29"/>
    </row>
    <row r="15" spans="1:7" ht="13.5" customHeight="1">
      <c r="A15" s="64"/>
      <c r="B15" s="24"/>
      <c r="C15" s="62" t="s">
        <v>21</v>
      </c>
      <c r="D15" s="24">
        <f t="shared" si="0"/>
        <v>0</v>
      </c>
      <c r="E15" s="24"/>
      <c r="F15" s="171"/>
      <c r="G15" s="29"/>
    </row>
    <row r="16" spans="1:7" ht="13.5" customHeight="1">
      <c r="A16" s="64"/>
      <c r="B16" s="24"/>
      <c r="C16" s="62" t="s">
        <v>22</v>
      </c>
      <c r="D16" s="24">
        <f t="shared" si="0"/>
        <v>45.79</v>
      </c>
      <c r="E16" s="24">
        <v>45.79</v>
      </c>
      <c r="F16" s="171"/>
      <c r="G16" s="29"/>
    </row>
    <row r="17" spans="1:7" ht="13.5" customHeight="1">
      <c r="A17" s="64"/>
      <c r="B17" s="24"/>
      <c r="C17" s="62" t="s">
        <v>23</v>
      </c>
      <c r="D17" s="24">
        <f t="shared" si="0"/>
        <v>23.91</v>
      </c>
      <c r="E17" s="24">
        <v>23.91</v>
      </c>
      <c r="F17" s="171"/>
      <c r="G17" s="29"/>
    </row>
    <row r="18" spans="1:7" ht="13.5" customHeight="1">
      <c r="A18" s="64"/>
      <c r="B18" s="24"/>
      <c r="C18" s="62" t="s">
        <v>24</v>
      </c>
      <c r="D18" s="24">
        <f t="shared" si="0"/>
        <v>0</v>
      </c>
      <c r="E18" s="24"/>
      <c r="F18" s="171"/>
      <c r="G18" s="29"/>
    </row>
    <row r="19" spans="1:7" ht="13.5" customHeight="1">
      <c r="A19" s="64"/>
      <c r="B19" s="24"/>
      <c r="C19" s="62" t="s">
        <v>25</v>
      </c>
      <c r="D19" s="24">
        <f t="shared" si="0"/>
        <v>0</v>
      </c>
      <c r="E19" s="24"/>
      <c r="F19" s="171"/>
      <c r="G19" s="29"/>
    </row>
    <row r="20" spans="1:7" ht="13.5" customHeight="1">
      <c r="A20" s="64"/>
      <c r="B20" s="24"/>
      <c r="C20" s="62" t="s">
        <v>26</v>
      </c>
      <c r="D20" s="24">
        <f t="shared" si="0"/>
        <v>73.89</v>
      </c>
      <c r="E20" s="24">
        <v>73.89</v>
      </c>
      <c r="F20" s="171"/>
      <c r="G20" s="29"/>
    </row>
    <row r="21" spans="1:7" ht="13.5" customHeight="1">
      <c r="A21" s="64"/>
      <c r="B21" s="24"/>
      <c r="C21" s="62" t="s">
        <v>27</v>
      </c>
      <c r="D21" s="24">
        <f t="shared" si="0"/>
        <v>0</v>
      </c>
      <c r="E21" s="24"/>
      <c r="F21" s="171"/>
      <c r="G21" s="29"/>
    </row>
    <row r="22" spans="1:7" ht="13.5" customHeight="1">
      <c r="A22" s="64"/>
      <c r="B22" s="24"/>
      <c r="C22" s="62" t="s">
        <v>28</v>
      </c>
      <c r="D22" s="24">
        <f t="shared" si="0"/>
        <v>0</v>
      </c>
      <c r="E22" s="24"/>
      <c r="F22" s="171"/>
      <c r="G22" s="29"/>
    </row>
    <row r="23" spans="1:7" ht="13.5" customHeight="1">
      <c r="A23" s="64"/>
      <c r="B23" s="65"/>
      <c r="C23" s="62" t="s">
        <v>29</v>
      </c>
      <c r="D23" s="24">
        <f t="shared" si="0"/>
        <v>0</v>
      </c>
      <c r="E23" s="24"/>
      <c r="F23" s="171"/>
      <c r="G23" s="29"/>
    </row>
    <row r="24" spans="1:7" ht="13.5" customHeight="1">
      <c r="A24" s="64"/>
      <c r="B24" s="65"/>
      <c r="C24" s="62" t="s">
        <v>30</v>
      </c>
      <c r="D24" s="24">
        <f t="shared" si="0"/>
        <v>0</v>
      </c>
      <c r="E24" s="24"/>
      <c r="F24" s="171"/>
      <c r="G24" s="29"/>
    </row>
    <row r="25" spans="1:7" ht="13.5" customHeight="1">
      <c r="A25" s="64"/>
      <c r="B25" s="65"/>
      <c r="C25" s="62" t="s">
        <v>31</v>
      </c>
      <c r="D25" s="24">
        <f t="shared" si="0"/>
        <v>0</v>
      </c>
      <c r="E25" s="24"/>
      <c r="F25" s="171"/>
      <c r="G25" s="29"/>
    </row>
    <row r="26" spans="1:7" ht="13.5" customHeight="1">
      <c r="A26" s="64"/>
      <c r="B26" s="65"/>
      <c r="C26" s="66" t="s">
        <v>32</v>
      </c>
      <c r="D26" s="24">
        <f t="shared" si="0"/>
        <v>0</v>
      </c>
      <c r="E26" s="24"/>
      <c r="F26" s="171"/>
      <c r="G26" s="29"/>
    </row>
    <row r="27" spans="1:7" ht="13.5" customHeight="1">
      <c r="A27" s="64"/>
      <c r="B27" s="65"/>
      <c r="C27" s="66" t="s">
        <v>33</v>
      </c>
      <c r="D27" s="24">
        <f t="shared" si="0"/>
        <v>22.9</v>
      </c>
      <c r="E27" s="24">
        <v>22.9</v>
      </c>
      <c r="F27" s="171"/>
      <c r="G27" s="29"/>
    </row>
    <row r="28" spans="1:7" ht="13.5" customHeight="1">
      <c r="A28" s="172"/>
      <c r="B28" s="24"/>
      <c r="C28" s="66" t="s">
        <v>34</v>
      </c>
      <c r="D28" s="24">
        <f t="shared" si="0"/>
        <v>0</v>
      </c>
      <c r="E28" s="24"/>
      <c r="F28" s="171"/>
      <c r="G28" s="29"/>
    </row>
    <row r="29" spans="1:7" ht="13.5" customHeight="1">
      <c r="A29" s="172"/>
      <c r="B29" s="24"/>
      <c r="C29" s="66" t="s">
        <v>35</v>
      </c>
      <c r="D29" s="24">
        <f t="shared" si="0"/>
        <v>0</v>
      </c>
      <c r="E29" s="24"/>
      <c r="F29" s="171"/>
      <c r="G29" s="29"/>
    </row>
    <row r="30" spans="1:7" ht="13.5" customHeight="1">
      <c r="A30" s="64"/>
      <c r="B30" s="65"/>
      <c r="C30" s="66" t="s">
        <v>36</v>
      </c>
      <c r="D30" s="24">
        <f t="shared" si="0"/>
        <v>0</v>
      </c>
      <c r="E30" s="24"/>
      <c r="F30" s="171"/>
      <c r="G30" s="29"/>
    </row>
    <row r="31" spans="1:7" ht="13.5" customHeight="1">
      <c r="A31" s="64" t="s">
        <v>37</v>
      </c>
      <c r="B31" s="24">
        <v>73.79</v>
      </c>
      <c r="C31" s="66" t="s">
        <v>38</v>
      </c>
      <c r="D31" s="24">
        <f t="shared" si="0"/>
        <v>0</v>
      </c>
      <c r="E31" s="24"/>
      <c r="F31" s="171"/>
      <c r="G31" s="29"/>
    </row>
    <row r="32" spans="1:7" ht="13.5" customHeight="1">
      <c r="A32" s="173" t="s">
        <v>39</v>
      </c>
      <c r="B32" s="174"/>
      <c r="C32" s="66" t="s">
        <v>40</v>
      </c>
      <c r="D32" s="24">
        <f t="shared" si="0"/>
        <v>0</v>
      </c>
      <c r="E32" s="24"/>
      <c r="F32" s="171"/>
      <c r="G32" s="29"/>
    </row>
    <row r="33" spans="1:7" ht="13.5" customHeight="1">
      <c r="A33" s="173" t="s">
        <v>41</v>
      </c>
      <c r="B33" s="174"/>
      <c r="C33" s="175" t="s">
        <v>42</v>
      </c>
      <c r="D33" s="174">
        <f>SUM(E34:F34)</f>
        <v>0</v>
      </c>
      <c r="E33" s="24"/>
      <c r="F33" s="24">
        <f>SUM(F9:F32)</f>
        <v>0</v>
      </c>
      <c r="G33" s="24">
        <f>SUM(G9:G32)</f>
        <v>0</v>
      </c>
    </row>
    <row r="34" spans="1:7" ht="13.5" customHeight="1">
      <c r="A34" s="173" t="s">
        <v>12</v>
      </c>
      <c r="B34" s="174"/>
      <c r="C34" s="29"/>
      <c r="D34" s="29"/>
      <c r="E34" s="174"/>
      <c r="F34" s="176"/>
      <c r="G34" s="29"/>
    </row>
    <row r="35" spans="1:7" ht="13.5" customHeight="1">
      <c r="A35" s="177" t="s">
        <v>43</v>
      </c>
      <c r="B35" s="32">
        <v>794.07</v>
      </c>
      <c r="C35" s="178" t="s">
        <v>44</v>
      </c>
      <c r="D35" s="32">
        <v>794.07</v>
      </c>
      <c r="E35" s="32">
        <v>794.07</v>
      </c>
      <c r="F35" s="32">
        <f>F33</f>
        <v>0</v>
      </c>
      <c r="G35" s="32">
        <f>G33</f>
        <v>0</v>
      </c>
    </row>
    <row r="36" ht="30" customHeight="1">
      <c r="A36" s="76" t="s">
        <v>45</v>
      </c>
    </row>
    <row r="37" ht="16.5" customHeight="1">
      <c r="A37" s="79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G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4">
      <selection activeCell="M22" sqref="M2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35" t="s">
        <v>47</v>
      </c>
      <c r="B1" s="87"/>
      <c r="C1" s="87"/>
      <c r="D1" s="87"/>
      <c r="E1" s="87"/>
    </row>
    <row r="2" spans="1:6" ht="54" customHeight="1">
      <c r="A2" s="136" t="s">
        <v>48</v>
      </c>
      <c r="B2" s="11"/>
      <c r="C2" s="11"/>
      <c r="D2" s="11"/>
      <c r="E2" s="11"/>
      <c r="F2" s="157"/>
    </row>
    <row r="3" spans="2:5" s="137" customFormat="1" ht="23.25" customHeight="1">
      <c r="B3" s="118" t="s">
        <v>2</v>
      </c>
      <c r="C3" s="118"/>
      <c r="D3" s="118"/>
      <c r="E3" s="118"/>
    </row>
    <row r="4" spans="1:5" s="156" customFormat="1" ht="20.25" customHeight="1">
      <c r="A4" s="158" t="s">
        <v>49</v>
      </c>
      <c r="B4" s="140" t="s">
        <v>50</v>
      </c>
      <c r="C4" s="159" t="s">
        <v>6</v>
      </c>
      <c r="D4" s="160"/>
      <c r="E4" s="161"/>
    </row>
    <row r="5" spans="1:5" s="156" customFormat="1" ht="20.25" customHeight="1">
      <c r="A5" s="162"/>
      <c r="B5" s="144"/>
      <c r="C5" s="143" t="s">
        <v>51</v>
      </c>
      <c r="D5" s="143" t="s">
        <v>52</v>
      </c>
      <c r="E5" s="146" t="s">
        <v>53</v>
      </c>
    </row>
    <row r="6" spans="1:5" s="156" customFormat="1" ht="20.25" customHeight="1">
      <c r="A6" s="98"/>
      <c r="B6" s="147" t="s">
        <v>51</v>
      </c>
      <c r="C6" s="163">
        <f>D6+E6</f>
        <v>794.069</v>
      </c>
      <c r="D6" s="163">
        <f>D7+D10+D14+D18+D23</f>
        <v>327.17900000000003</v>
      </c>
      <c r="E6" s="163">
        <f>E7+E10+E14+E18+E23+E27</f>
        <v>466.89</v>
      </c>
    </row>
    <row r="7" spans="1:5" s="156" customFormat="1" ht="20.25" customHeight="1">
      <c r="A7" s="26" t="s">
        <v>54</v>
      </c>
      <c r="B7" s="26" t="s">
        <v>55</v>
      </c>
      <c r="C7" s="148">
        <f aca="true" t="shared" si="0" ref="C7:C39">D7+E7</f>
        <v>1.972</v>
      </c>
      <c r="D7" s="27">
        <v>1.972</v>
      </c>
      <c r="E7" s="28">
        <v>0</v>
      </c>
    </row>
    <row r="8" spans="1:5" s="156" customFormat="1" ht="20.25" customHeight="1">
      <c r="A8" s="26" t="s">
        <v>56</v>
      </c>
      <c r="B8" s="26" t="s">
        <v>57</v>
      </c>
      <c r="C8" s="148">
        <f t="shared" si="0"/>
        <v>1.972</v>
      </c>
      <c r="D8" s="27">
        <v>1.972</v>
      </c>
      <c r="E8" s="28">
        <v>0</v>
      </c>
    </row>
    <row r="9" spans="1:5" s="156" customFormat="1" ht="20.25" customHeight="1">
      <c r="A9" s="26" t="s">
        <v>58</v>
      </c>
      <c r="B9" s="26" t="s">
        <v>59</v>
      </c>
      <c r="C9" s="148">
        <f t="shared" si="0"/>
        <v>1.972</v>
      </c>
      <c r="D9" s="27">
        <v>1.972</v>
      </c>
      <c r="E9" s="28">
        <v>0</v>
      </c>
    </row>
    <row r="10" spans="1:5" s="156" customFormat="1" ht="20.25" customHeight="1">
      <c r="A10" s="26" t="s">
        <v>60</v>
      </c>
      <c r="B10" s="26" t="s">
        <v>61</v>
      </c>
      <c r="C10" s="148">
        <f t="shared" si="0"/>
        <v>625.61</v>
      </c>
      <c r="D10" s="27">
        <v>232.61</v>
      </c>
      <c r="E10" s="28">
        <v>393</v>
      </c>
    </row>
    <row r="11" spans="1:5" s="156" customFormat="1" ht="20.25" customHeight="1">
      <c r="A11" s="26" t="s">
        <v>62</v>
      </c>
      <c r="B11" s="26" t="s">
        <v>63</v>
      </c>
      <c r="C11" s="148">
        <f t="shared" si="0"/>
        <v>625.61</v>
      </c>
      <c r="D11" s="27">
        <v>232.61</v>
      </c>
      <c r="E11" s="28">
        <v>393</v>
      </c>
    </row>
    <row r="12" spans="1:5" s="156" customFormat="1" ht="20.25" customHeight="1">
      <c r="A12" s="26" t="s">
        <v>64</v>
      </c>
      <c r="B12" s="26" t="s">
        <v>65</v>
      </c>
      <c r="C12" s="148">
        <f t="shared" si="0"/>
        <v>163.524</v>
      </c>
      <c r="D12" s="27">
        <v>163.524</v>
      </c>
      <c r="E12" s="28">
        <v>0</v>
      </c>
    </row>
    <row r="13" spans="1:5" s="156" customFormat="1" ht="20.25" customHeight="1">
      <c r="A13" s="26" t="s">
        <v>66</v>
      </c>
      <c r="B13" s="26" t="s">
        <v>67</v>
      </c>
      <c r="C13" s="148">
        <f t="shared" si="0"/>
        <v>462.084</v>
      </c>
      <c r="D13" s="27">
        <v>69.084</v>
      </c>
      <c r="E13" s="31">
        <v>393</v>
      </c>
    </row>
    <row r="14" spans="1:5" s="156" customFormat="1" ht="20.25" customHeight="1">
      <c r="A14" s="26" t="s">
        <v>68</v>
      </c>
      <c r="B14" s="26" t="s">
        <v>69</v>
      </c>
      <c r="C14" s="148">
        <f t="shared" si="0"/>
        <v>45.79</v>
      </c>
      <c r="D14" s="27">
        <v>45.79</v>
      </c>
      <c r="E14" s="28">
        <v>0</v>
      </c>
    </row>
    <row r="15" spans="1:5" s="156" customFormat="1" ht="20.25" customHeight="1">
      <c r="A15" s="26" t="s">
        <v>70</v>
      </c>
      <c r="B15" s="26" t="s">
        <v>71</v>
      </c>
      <c r="C15" s="148">
        <f t="shared" si="0"/>
        <v>45.79</v>
      </c>
      <c r="D15" s="27">
        <v>45.79</v>
      </c>
      <c r="E15" s="28">
        <v>0</v>
      </c>
    </row>
    <row r="16" spans="1:5" s="156" customFormat="1" ht="20.25" customHeight="1">
      <c r="A16" s="26" t="s">
        <v>72</v>
      </c>
      <c r="B16" s="26" t="s">
        <v>73</v>
      </c>
      <c r="C16" s="148">
        <f t="shared" si="0"/>
        <v>30.529</v>
      </c>
      <c r="D16" s="27">
        <v>30.529</v>
      </c>
      <c r="E16" s="28">
        <v>0</v>
      </c>
    </row>
    <row r="17" spans="1:5" s="156" customFormat="1" ht="20.25" customHeight="1">
      <c r="A17" s="26" t="s">
        <v>74</v>
      </c>
      <c r="B17" s="26" t="s">
        <v>75</v>
      </c>
      <c r="C17" s="148">
        <f t="shared" si="0"/>
        <v>15.265</v>
      </c>
      <c r="D17" s="27">
        <v>15.265</v>
      </c>
      <c r="E17" s="28">
        <v>0</v>
      </c>
    </row>
    <row r="18" spans="1:5" s="156" customFormat="1" ht="20.25" customHeight="1">
      <c r="A18" s="26" t="s">
        <v>76</v>
      </c>
      <c r="B18" s="26" t="s">
        <v>77</v>
      </c>
      <c r="C18" s="148">
        <f t="shared" si="0"/>
        <v>23.91</v>
      </c>
      <c r="D18" s="27">
        <v>23.91</v>
      </c>
      <c r="E18" s="28">
        <v>0</v>
      </c>
    </row>
    <row r="19" spans="1:5" s="156" customFormat="1" ht="20.25" customHeight="1">
      <c r="A19" s="26" t="s">
        <v>78</v>
      </c>
      <c r="B19" s="26" t="s">
        <v>79</v>
      </c>
      <c r="C19" s="148">
        <f t="shared" si="0"/>
        <v>23.91</v>
      </c>
      <c r="D19" s="27">
        <v>23.91</v>
      </c>
      <c r="E19" s="31">
        <v>0</v>
      </c>
    </row>
    <row r="20" spans="1:5" s="156" customFormat="1" ht="20.25" customHeight="1">
      <c r="A20" s="26" t="s">
        <v>80</v>
      </c>
      <c r="B20" s="26" t="s">
        <v>81</v>
      </c>
      <c r="C20" s="148">
        <f t="shared" si="0"/>
        <v>17.058</v>
      </c>
      <c r="D20" s="27">
        <v>17.058</v>
      </c>
      <c r="E20" s="31">
        <v>0</v>
      </c>
    </row>
    <row r="21" spans="1:5" s="156" customFormat="1" ht="20.25" customHeight="1">
      <c r="A21" s="26">
        <v>2101102</v>
      </c>
      <c r="B21" s="26" t="s">
        <v>82</v>
      </c>
      <c r="C21" s="148">
        <f t="shared" si="0"/>
        <v>6.275</v>
      </c>
      <c r="D21" s="27">
        <v>6.275</v>
      </c>
      <c r="E21" s="31"/>
    </row>
    <row r="22" spans="1:5" s="156" customFormat="1" ht="20.25" customHeight="1">
      <c r="A22" s="26" t="s">
        <v>83</v>
      </c>
      <c r="B22" s="26" t="s">
        <v>84</v>
      </c>
      <c r="C22" s="148">
        <f aca="true" t="shared" si="1" ref="C22:C27">D22+E22</f>
        <v>0.572</v>
      </c>
      <c r="D22" s="27">
        <v>0.572</v>
      </c>
      <c r="E22" s="28">
        <v>0</v>
      </c>
    </row>
    <row r="23" spans="1:5" s="156" customFormat="1" ht="20.25" customHeight="1">
      <c r="A23" s="26" t="s">
        <v>85</v>
      </c>
      <c r="B23" s="26" t="s">
        <v>86</v>
      </c>
      <c r="C23" s="148">
        <f t="shared" si="1"/>
        <v>22.897</v>
      </c>
      <c r="D23" s="27">
        <v>22.897</v>
      </c>
      <c r="E23" s="28">
        <v>0</v>
      </c>
    </row>
    <row r="24" spans="1:5" s="156" customFormat="1" ht="20.25" customHeight="1">
      <c r="A24" s="26" t="s">
        <v>87</v>
      </c>
      <c r="B24" s="26" t="s">
        <v>88</v>
      </c>
      <c r="C24" s="148">
        <f t="shared" si="1"/>
        <v>22.897</v>
      </c>
      <c r="D24" s="27">
        <v>22.897</v>
      </c>
      <c r="E24" s="28">
        <v>0</v>
      </c>
    </row>
    <row r="25" spans="1:5" s="156" customFormat="1" ht="20.25" customHeight="1">
      <c r="A25" s="26" t="s">
        <v>89</v>
      </c>
      <c r="B25" s="26" t="s">
        <v>90</v>
      </c>
      <c r="C25" s="148">
        <f t="shared" si="1"/>
        <v>22.897</v>
      </c>
      <c r="D25" s="27">
        <v>22.897</v>
      </c>
      <c r="E25" s="28">
        <v>0</v>
      </c>
    </row>
    <row r="26" spans="1:5" s="156" customFormat="1" ht="20.25" customHeight="1">
      <c r="A26" s="164">
        <v>213</v>
      </c>
      <c r="B26" s="35" t="s">
        <v>91</v>
      </c>
      <c r="C26" s="148">
        <f t="shared" si="1"/>
        <v>73.89</v>
      </c>
      <c r="D26" s="27"/>
      <c r="E26" s="31">
        <v>73.89</v>
      </c>
    </row>
    <row r="27" spans="1:5" s="156" customFormat="1" ht="20.25" customHeight="1">
      <c r="A27" s="164">
        <v>21305</v>
      </c>
      <c r="B27" s="36" t="s">
        <v>92</v>
      </c>
      <c r="C27" s="148">
        <f t="shared" si="1"/>
        <v>73.89</v>
      </c>
      <c r="D27" s="27"/>
      <c r="E27" s="31">
        <v>73.89</v>
      </c>
    </row>
    <row r="28" spans="1:5" s="156" customFormat="1" ht="20.25" customHeight="1">
      <c r="A28" s="164">
        <v>2130504</v>
      </c>
      <c r="B28" s="36" t="s">
        <v>93</v>
      </c>
      <c r="C28" s="148">
        <f t="shared" si="0"/>
        <v>57.8216</v>
      </c>
      <c r="D28" s="27"/>
      <c r="E28" s="31">
        <v>57.8216</v>
      </c>
    </row>
    <row r="29" spans="1:5" s="156" customFormat="1" ht="20.25" customHeight="1">
      <c r="A29" s="164">
        <v>2130599</v>
      </c>
      <c r="B29" s="35" t="s">
        <v>94</v>
      </c>
      <c r="C29" s="148">
        <f t="shared" si="0"/>
        <v>16.0665</v>
      </c>
      <c r="D29" s="27"/>
      <c r="E29" s="31">
        <v>16.0665</v>
      </c>
    </row>
    <row r="30" spans="1:5" s="156" customFormat="1" ht="20.25" customHeight="1">
      <c r="A30" s="164"/>
      <c r="B30" s="35"/>
      <c r="C30" s="147">
        <f t="shared" si="0"/>
        <v>0</v>
      </c>
      <c r="D30" s="27"/>
      <c r="E30" s="31"/>
    </row>
    <row r="31" spans="1:5" s="156" customFormat="1" ht="20.25" customHeight="1">
      <c r="A31" s="164"/>
      <c r="B31" s="35"/>
      <c r="C31" s="147">
        <f t="shared" si="0"/>
        <v>0</v>
      </c>
      <c r="D31" s="27"/>
      <c r="E31" s="31"/>
    </row>
    <row r="32" spans="1:5" s="156" customFormat="1" ht="20.25" customHeight="1">
      <c r="A32" s="164"/>
      <c r="B32" s="36"/>
      <c r="C32" s="147">
        <f t="shared" si="0"/>
        <v>0</v>
      </c>
      <c r="D32" s="27"/>
      <c r="E32" s="31"/>
    </row>
    <row r="33" spans="1:5" s="156" customFormat="1" ht="20.25" customHeight="1">
      <c r="A33" s="165"/>
      <c r="B33" s="36"/>
      <c r="C33" s="147">
        <f t="shared" si="0"/>
        <v>0</v>
      </c>
      <c r="D33" s="27"/>
      <c r="E33" s="31"/>
    </row>
    <row r="34" spans="1:5" s="156" customFormat="1" ht="20.25" customHeight="1">
      <c r="A34" s="165"/>
      <c r="B34" s="36"/>
      <c r="C34" s="147">
        <f t="shared" si="0"/>
        <v>0</v>
      </c>
      <c r="D34" s="27"/>
      <c r="E34" s="31"/>
    </row>
    <row r="35" spans="1:5" s="156" customFormat="1" ht="20.25" customHeight="1">
      <c r="A35" s="165"/>
      <c r="B35" s="36"/>
      <c r="C35" s="147">
        <f t="shared" si="0"/>
        <v>0</v>
      </c>
      <c r="D35" s="27"/>
      <c r="E35" s="31"/>
    </row>
    <row r="36" spans="1:5" s="156" customFormat="1" ht="20.25" customHeight="1">
      <c r="A36" s="165"/>
      <c r="B36" s="35"/>
      <c r="C36" s="147">
        <f t="shared" si="0"/>
        <v>0</v>
      </c>
      <c r="D36" s="27"/>
      <c r="E36" s="31"/>
    </row>
    <row r="37" spans="1:5" s="156" customFormat="1" ht="20.25" customHeight="1">
      <c r="A37" s="165"/>
      <c r="B37" s="36"/>
      <c r="C37" s="147">
        <f t="shared" si="0"/>
        <v>0</v>
      </c>
      <c r="D37" s="27"/>
      <c r="E37" s="31"/>
    </row>
    <row r="38" spans="1:5" s="156" customFormat="1" ht="20.25" customHeight="1">
      <c r="A38" s="165"/>
      <c r="B38" s="166"/>
      <c r="C38" s="147">
        <f t="shared" si="0"/>
        <v>0</v>
      </c>
      <c r="D38" s="27"/>
      <c r="E38" s="31"/>
    </row>
    <row r="39" spans="1:5" s="156" customFormat="1" ht="20.25" customHeight="1">
      <c r="A39" s="165"/>
      <c r="B39" s="166"/>
      <c r="C39" s="147">
        <f t="shared" si="0"/>
        <v>0</v>
      </c>
      <c r="D39" s="27"/>
      <c r="E39" s="31"/>
    </row>
    <row r="40" ht="12.75" customHeight="1">
      <c r="A40" s="167" t="s">
        <v>95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28" activeCellId="2" sqref="D6 D15 D2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35" t="s">
        <v>96</v>
      </c>
      <c r="B1" s="87"/>
      <c r="C1" s="87"/>
      <c r="D1" s="87"/>
    </row>
    <row r="2" spans="1:6" ht="94.5" customHeight="1">
      <c r="A2" s="136" t="s">
        <v>97</v>
      </c>
      <c r="B2" s="136"/>
      <c r="C2" s="136"/>
      <c r="D2" s="136"/>
      <c r="E2" s="136"/>
      <c r="F2" s="136"/>
    </row>
    <row r="3" spans="1:6" ht="18.75">
      <c r="A3" s="137"/>
      <c r="B3" s="137"/>
      <c r="C3" s="118" t="s">
        <v>2</v>
      </c>
      <c r="D3" s="118"/>
      <c r="E3" s="118"/>
      <c r="F3" s="118"/>
    </row>
    <row r="4" spans="1:6" ht="18.75" customHeight="1">
      <c r="A4" s="138" t="s">
        <v>49</v>
      </c>
      <c r="B4" s="139"/>
      <c r="C4" s="140" t="s">
        <v>98</v>
      </c>
      <c r="D4" s="139" t="s">
        <v>99</v>
      </c>
      <c r="E4" s="139"/>
      <c r="F4" s="141"/>
    </row>
    <row r="5" spans="1:6" ht="23.25" customHeight="1">
      <c r="A5" s="142" t="s">
        <v>100</v>
      </c>
      <c r="B5" s="143" t="s">
        <v>101</v>
      </c>
      <c r="C5" s="144"/>
      <c r="D5" s="145" t="s">
        <v>51</v>
      </c>
      <c r="E5" s="143" t="s">
        <v>102</v>
      </c>
      <c r="F5" s="146" t="s">
        <v>103</v>
      </c>
    </row>
    <row r="6" spans="1:6" ht="14.25">
      <c r="A6" s="98">
        <v>301</v>
      </c>
      <c r="B6" s="147"/>
      <c r="C6" s="26" t="s">
        <v>104</v>
      </c>
      <c r="D6" s="148">
        <f>SUM(E6:F6)</f>
        <v>283.44599999999997</v>
      </c>
      <c r="E6" s="149">
        <f>SUM(E7:E14)</f>
        <v>283.44599999999997</v>
      </c>
      <c r="F6" s="150"/>
    </row>
    <row r="7" spans="1:6" ht="14.25">
      <c r="A7" s="151"/>
      <c r="B7" s="26" t="s">
        <v>105</v>
      </c>
      <c r="C7" s="26" t="s">
        <v>106</v>
      </c>
      <c r="D7" s="148">
        <f>SUM(E7:F7)</f>
        <v>98.65</v>
      </c>
      <c r="E7" s="149">
        <v>98.65</v>
      </c>
      <c r="F7" s="152"/>
    </row>
    <row r="8" spans="1:6" ht="14.25">
      <c r="A8" s="151"/>
      <c r="B8" s="26" t="s">
        <v>107</v>
      </c>
      <c r="C8" s="26" t="s">
        <v>108</v>
      </c>
      <c r="D8" s="148">
        <f aca="true" t="shared" si="0" ref="D8:D29">SUM(E8:F8)</f>
        <v>66.21</v>
      </c>
      <c r="E8" s="149">
        <v>66.21</v>
      </c>
      <c r="F8" s="152"/>
    </row>
    <row r="9" spans="1:6" ht="14.25">
      <c r="A9" s="151"/>
      <c r="B9" s="26">
        <v>30107</v>
      </c>
      <c r="C9" s="26" t="s">
        <v>109</v>
      </c>
      <c r="D9" s="148">
        <f t="shared" si="0"/>
        <v>25.99</v>
      </c>
      <c r="E9" s="149">
        <v>25.99</v>
      </c>
      <c r="F9" s="152"/>
    </row>
    <row r="10" spans="1:6" ht="14.25">
      <c r="A10" s="151"/>
      <c r="B10" s="26" t="s">
        <v>110</v>
      </c>
      <c r="C10" s="26" t="s">
        <v>111</v>
      </c>
      <c r="D10" s="148">
        <f t="shared" si="0"/>
        <v>30.529</v>
      </c>
      <c r="E10" s="149">
        <v>30.529</v>
      </c>
      <c r="F10" s="152"/>
    </row>
    <row r="11" spans="1:6" ht="14.25">
      <c r="A11" s="151"/>
      <c r="B11" s="26" t="s">
        <v>112</v>
      </c>
      <c r="C11" s="26" t="s">
        <v>113</v>
      </c>
      <c r="D11" s="148">
        <f t="shared" si="0"/>
        <v>15.265</v>
      </c>
      <c r="E11" s="149">
        <v>15.265</v>
      </c>
      <c r="F11" s="152"/>
    </row>
    <row r="12" spans="1:6" ht="14.25">
      <c r="A12" s="151"/>
      <c r="B12" s="26" t="s">
        <v>114</v>
      </c>
      <c r="C12" s="26" t="s">
        <v>115</v>
      </c>
      <c r="D12" s="148">
        <f t="shared" si="0"/>
        <v>19.08</v>
      </c>
      <c r="E12" s="149">
        <v>19.08</v>
      </c>
      <c r="F12" s="152"/>
    </row>
    <row r="13" spans="1:6" ht="14.25">
      <c r="A13" s="98"/>
      <c r="B13" s="26" t="s">
        <v>116</v>
      </c>
      <c r="C13" s="26" t="s">
        <v>117</v>
      </c>
      <c r="D13" s="148">
        <f t="shared" si="0"/>
        <v>4.825</v>
      </c>
      <c r="E13" s="149">
        <v>4.825</v>
      </c>
      <c r="F13" s="152"/>
    </row>
    <row r="14" spans="1:6" ht="14.25">
      <c r="A14" s="98"/>
      <c r="B14" s="26" t="s">
        <v>118</v>
      </c>
      <c r="C14" s="26" t="s">
        <v>119</v>
      </c>
      <c r="D14" s="148">
        <f t="shared" si="0"/>
        <v>22.897</v>
      </c>
      <c r="E14" s="149">
        <v>22.897</v>
      </c>
      <c r="F14" s="149"/>
    </row>
    <row r="15" spans="1:6" ht="14.25">
      <c r="A15" s="151">
        <v>302</v>
      </c>
      <c r="B15" s="153"/>
      <c r="C15" s="154" t="s">
        <v>120</v>
      </c>
      <c r="D15" s="148">
        <f t="shared" si="0"/>
        <v>40.494</v>
      </c>
      <c r="E15" s="149"/>
      <c r="F15" s="149">
        <v>40.494</v>
      </c>
    </row>
    <row r="16" spans="1:6" ht="14.25">
      <c r="A16" s="98"/>
      <c r="B16" s="26" t="s">
        <v>121</v>
      </c>
      <c r="C16" s="26" t="s">
        <v>122</v>
      </c>
      <c r="D16" s="148">
        <f t="shared" si="0"/>
        <v>5</v>
      </c>
      <c r="E16" s="149"/>
      <c r="F16" s="149">
        <v>5</v>
      </c>
    </row>
    <row r="17" spans="1:6" ht="14.25">
      <c r="A17" s="98"/>
      <c r="B17" s="26" t="s">
        <v>123</v>
      </c>
      <c r="C17" s="26" t="s">
        <v>124</v>
      </c>
      <c r="D17" s="148">
        <f t="shared" si="0"/>
        <v>1.5</v>
      </c>
      <c r="E17" s="149"/>
      <c r="F17" s="149">
        <v>1.5</v>
      </c>
    </row>
    <row r="18" spans="1:6" ht="14.25">
      <c r="A18" s="98"/>
      <c r="B18" s="26" t="s">
        <v>125</v>
      </c>
      <c r="C18" s="26" t="s">
        <v>126</v>
      </c>
      <c r="D18" s="148">
        <f t="shared" si="0"/>
        <v>1.5</v>
      </c>
      <c r="E18" s="149"/>
      <c r="F18" s="149">
        <v>1.5</v>
      </c>
    </row>
    <row r="19" spans="1:10" ht="14.25">
      <c r="A19" s="98"/>
      <c r="B19" s="26" t="s">
        <v>127</v>
      </c>
      <c r="C19" s="26" t="s">
        <v>128</v>
      </c>
      <c r="D19" s="148">
        <f t="shared" si="0"/>
        <v>1.6</v>
      </c>
      <c r="E19" s="149"/>
      <c r="F19" s="149">
        <v>1.6</v>
      </c>
      <c r="J19" s="155"/>
    </row>
    <row r="20" spans="1:6" ht="14.25">
      <c r="A20" s="151"/>
      <c r="B20" s="26" t="s">
        <v>129</v>
      </c>
      <c r="C20" s="26" t="s">
        <v>130</v>
      </c>
      <c r="D20" s="148">
        <f t="shared" si="0"/>
        <v>2.9</v>
      </c>
      <c r="E20" s="149"/>
      <c r="F20" s="149">
        <v>2.9</v>
      </c>
    </row>
    <row r="21" spans="1:6" ht="14.25">
      <c r="A21" s="98"/>
      <c r="B21" s="26" t="s">
        <v>131</v>
      </c>
      <c r="C21" s="26" t="s">
        <v>132</v>
      </c>
      <c r="D21" s="148">
        <f t="shared" si="0"/>
        <v>1.2</v>
      </c>
      <c r="E21" s="149"/>
      <c r="F21" s="152">
        <v>1.2</v>
      </c>
    </row>
    <row r="22" spans="1:6" ht="14.25">
      <c r="A22" s="98"/>
      <c r="B22" s="26" t="s">
        <v>133</v>
      </c>
      <c r="C22" s="26" t="s">
        <v>134</v>
      </c>
      <c r="D22" s="148">
        <f t="shared" si="0"/>
        <v>1</v>
      </c>
      <c r="E22" s="149"/>
      <c r="F22" s="152">
        <v>1</v>
      </c>
    </row>
    <row r="23" spans="1:6" ht="14.25">
      <c r="A23" s="98"/>
      <c r="B23" s="26" t="s">
        <v>135</v>
      </c>
      <c r="C23" s="26" t="s">
        <v>136</v>
      </c>
      <c r="D23" s="148">
        <f t="shared" si="0"/>
        <v>2.29</v>
      </c>
      <c r="E23" s="149"/>
      <c r="F23" s="152">
        <v>2.29</v>
      </c>
    </row>
    <row r="24" spans="1:6" ht="14.25">
      <c r="A24" s="98"/>
      <c r="B24" s="26" t="s">
        <v>137</v>
      </c>
      <c r="C24" s="26" t="s">
        <v>138</v>
      </c>
      <c r="D24" s="148">
        <f t="shared" si="0"/>
        <v>1.972</v>
      </c>
      <c r="E24" s="149"/>
      <c r="F24" s="152">
        <v>1.972</v>
      </c>
    </row>
    <row r="25" spans="1:6" ht="14.25">
      <c r="A25" s="98"/>
      <c r="B25" s="26" t="s">
        <v>139</v>
      </c>
      <c r="C25" s="26" t="s">
        <v>140</v>
      </c>
      <c r="D25" s="148">
        <f t="shared" si="0"/>
        <v>7.5</v>
      </c>
      <c r="E25" s="149"/>
      <c r="F25" s="152">
        <v>7.5</v>
      </c>
    </row>
    <row r="26" spans="1:6" ht="14.25">
      <c r="A26" s="98"/>
      <c r="B26" s="26" t="s">
        <v>141</v>
      </c>
      <c r="C26" s="26" t="s">
        <v>142</v>
      </c>
      <c r="D26" s="148">
        <f t="shared" si="0"/>
        <v>12.06</v>
      </c>
      <c r="E26" s="149"/>
      <c r="F26" s="152">
        <v>12.06</v>
      </c>
    </row>
    <row r="27" spans="1:6" ht="14.25">
      <c r="A27" s="98"/>
      <c r="B27" s="26" t="s">
        <v>143</v>
      </c>
      <c r="C27" s="26" t="s">
        <v>144</v>
      </c>
      <c r="D27" s="148">
        <f t="shared" si="0"/>
        <v>1.972</v>
      </c>
      <c r="E27" s="149"/>
      <c r="F27" s="152">
        <v>1.972</v>
      </c>
    </row>
    <row r="28" spans="1:6" ht="14.25">
      <c r="A28" s="151">
        <v>303</v>
      </c>
      <c r="B28" s="153"/>
      <c r="C28" s="154" t="s">
        <v>145</v>
      </c>
      <c r="D28" s="148">
        <f t="shared" si="0"/>
        <v>3.236</v>
      </c>
      <c r="E28" s="149">
        <v>3.236</v>
      </c>
      <c r="F28" s="152"/>
    </row>
    <row r="29" spans="1:6" ht="14.25">
      <c r="A29" s="98"/>
      <c r="B29" s="26" t="s">
        <v>146</v>
      </c>
      <c r="C29" s="26" t="s">
        <v>147</v>
      </c>
      <c r="D29" s="148">
        <f t="shared" si="0"/>
        <v>3.236</v>
      </c>
      <c r="E29" s="149">
        <v>3.236</v>
      </c>
      <c r="F29" s="152"/>
    </row>
    <row r="30" ht="11.25">
      <c r="A30" s="49" t="s">
        <v>148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5" sqref="B5:B6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14" customFormat="1" ht="24" customHeight="1">
      <c r="A1" s="1" t="s">
        <v>149</v>
      </c>
      <c r="B1" s="1"/>
    </row>
    <row r="2" spans="1:6" ht="69" customHeight="1">
      <c r="A2" s="116" t="s">
        <v>150</v>
      </c>
      <c r="B2" s="116"/>
      <c r="C2" s="116"/>
      <c r="D2" s="116"/>
      <c r="E2" s="116"/>
      <c r="F2" s="116"/>
    </row>
    <row r="3" spans="1:6" s="115" customFormat="1" ht="19.5" customHeight="1">
      <c r="A3" s="117"/>
      <c r="F3" s="118" t="s">
        <v>2</v>
      </c>
    </row>
    <row r="4" spans="1:7" ht="42" customHeight="1">
      <c r="A4" s="119" t="s">
        <v>6</v>
      </c>
      <c r="B4" s="119"/>
      <c r="C4" s="119"/>
      <c r="D4" s="119"/>
      <c r="E4" s="119"/>
      <c r="F4" s="119"/>
      <c r="G4" s="120"/>
    </row>
    <row r="5" spans="1:7" ht="42" customHeight="1">
      <c r="A5" s="121" t="s">
        <v>51</v>
      </c>
      <c r="B5" s="122" t="s">
        <v>151</v>
      </c>
      <c r="C5" s="123" t="s">
        <v>152</v>
      </c>
      <c r="D5" s="123"/>
      <c r="E5" s="124"/>
      <c r="F5" s="123" t="s">
        <v>153</v>
      </c>
      <c r="G5" s="120"/>
    </row>
    <row r="6" spans="1:7" ht="42" customHeight="1">
      <c r="A6" s="125"/>
      <c r="B6" s="126"/>
      <c r="C6" s="127" t="s">
        <v>9</v>
      </c>
      <c r="D6" s="128" t="s">
        <v>154</v>
      </c>
      <c r="E6" s="129" t="s">
        <v>155</v>
      </c>
      <c r="F6" s="130"/>
      <c r="G6" s="120"/>
    </row>
    <row r="7" spans="1:7" ht="42" customHeight="1">
      <c r="A7" s="131">
        <v>8.7</v>
      </c>
      <c r="B7" s="132"/>
      <c r="C7" s="133">
        <v>7.5</v>
      </c>
      <c r="D7" s="134"/>
      <c r="E7" s="131">
        <v>7.5</v>
      </c>
      <c r="F7" s="132">
        <v>1.2</v>
      </c>
      <c r="G7" s="12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7" sqref="A27"/>
    </sheetView>
  </sheetViews>
  <sheetFormatPr defaultColWidth="9.33203125" defaultRowHeight="11.25"/>
  <cols>
    <col min="1" max="1" width="21" style="84" customWidth="1"/>
    <col min="2" max="2" width="55.16015625" style="84" customWidth="1"/>
    <col min="3" max="3" width="21.16015625" style="85" customWidth="1"/>
    <col min="4" max="4" width="18.33203125" style="85" customWidth="1"/>
    <col min="5" max="5" width="19.16015625" style="85" customWidth="1"/>
    <col min="6" max="16384" width="9.33203125" style="84" customWidth="1"/>
  </cols>
  <sheetData>
    <row r="1" spans="1:7" ht="18.75">
      <c r="A1" s="86" t="s">
        <v>156</v>
      </c>
      <c r="B1" s="86"/>
      <c r="C1" s="86"/>
      <c r="D1" s="86"/>
      <c r="E1" s="86"/>
      <c r="F1" s="87"/>
      <c r="G1" s="87"/>
    </row>
    <row r="2" spans="1:5" ht="22.5">
      <c r="A2" s="88" t="s">
        <v>157</v>
      </c>
      <c r="B2" s="88"/>
      <c r="C2" s="88"/>
      <c r="D2" s="88"/>
      <c r="E2" s="88"/>
    </row>
    <row r="3" spans="2:5" ht="15">
      <c r="B3" s="89"/>
      <c r="D3" s="90" t="s">
        <v>2</v>
      </c>
      <c r="E3" s="90"/>
    </row>
    <row r="4" spans="1:5" ht="20.25" customHeight="1">
      <c r="A4" s="91" t="s">
        <v>49</v>
      </c>
      <c r="B4" s="92" t="s">
        <v>50</v>
      </c>
      <c r="C4" s="92" t="s">
        <v>158</v>
      </c>
      <c r="D4" s="92"/>
      <c r="E4" s="93"/>
    </row>
    <row r="5" spans="1:5" ht="20.25" customHeight="1">
      <c r="A5" s="94"/>
      <c r="B5" s="95"/>
      <c r="C5" s="95" t="s">
        <v>51</v>
      </c>
      <c r="D5" s="96" t="s">
        <v>52</v>
      </c>
      <c r="E5" s="97" t="s">
        <v>53</v>
      </c>
    </row>
    <row r="6" spans="1:5" ht="20.25" customHeight="1">
      <c r="A6" s="98"/>
      <c r="B6" s="99" t="s">
        <v>51</v>
      </c>
      <c r="C6" s="99">
        <f>D6+E6</f>
        <v>0</v>
      </c>
      <c r="D6" s="100"/>
      <c r="E6" s="101"/>
    </row>
    <row r="7" spans="1:5" ht="20.25" customHeight="1">
      <c r="A7" s="102">
        <v>208</v>
      </c>
      <c r="B7" s="35" t="s">
        <v>159</v>
      </c>
      <c r="C7" s="99">
        <f>D7+E7</f>
        <v>0</v>
      </c>
      <c r="D7" s="103"/>
      <c r="E7" s="104"/>
    </row>
    <row r="8" spans="1:5" ht="20.25" customHeight="1">
      <c r="A8" s="102">
        <v>20822</v>
      </c>
      <c r="B8" s="35" t="s">
        <v>160</v>
      </c>
      <c r="C8" s="99">
        <f aca="true" t="shared" si="0" ref="C8:C26">D8+E8</f>
        <v>0</v>
      </c>
      <c r="D8" s="103"/>
      <c r="E8" s="104"/>
    </row>
    <row r="9" spans="1:5" ht="20.25" customHeight="1">
      <c r="A9" s="105">
        <v>2082201</v>
      </c>
      <c r="B9" s="35" t="s">
        <v>161</v>
      </c>
      <c r="C9" s="99">
        <f t="shared" si="0"/>
        <v>0</v>
      </c>
      <c r="D9" s="103"/>
      <c r="E9" s="104"/>
    </row>
    <row r="10" spans="1:5" ht="20.25" customHeight="1">
      <c r="A10" s="106">
        <v>2082202</v>
      </c>
      <c r="B10" s="35" t="s">
        <v>162</v>
      </c>
      <c r="C10" s="99">
        <f t="shared" si="0"/>
        <v>0</v>
      </c>
      <c r="D10" s="103"/>
      <c r="E10" s="104"/>
    </row>
    <row r="11" spans="1:5" ht="20.25" customHeight="1">
      <c r="A11" s="102"/>
      <c r="B11" s="35" t="s">
        <v>163</v>
      </c>
      <c r="C11" s="99">
        <f t="shared" si="0"/>
        <v>0</v>
      </c>
      <c r="D11" s="103"/>
      <c r="E11" s="104"/>
    </row>
    <row r="12" spans="1:5" ht="20.25" customHeight="1">
      <c r="A12" s="102">
        <v>212</v>
      </c>
      <c r="B12" s="35" t="s">
        <v>164</v>
      </c>
      <c r="C12" s="99">
        <f t="shared" si="0"/>
        <v>0</v>
      </c>
      <c r="D12" s="103"/>
      <c r="E12" s="104"/>
    </row>
    <row r="13" spans="1:5" ht="20.25" customHeight="1">
      <c r="A13" s="102">
        <v>21208</v>
      </c>
      <c r="B13" s="35" t="s">
        <v>165</v>
      </c>
      <c r="C13" s="99">
        <f t="shared" si="0"/>
        <v>0</v>
      </c>
      <c r="D13" s="103"/>
      <c r="E13" s="104"/>
    </row>
    <row r="14" spans="1:5" ht="20.25" customHeight="1">
      <c r="A14" s="105">
        <v>2120801</v>
      </c>
      <c r="B14" s="35" t="s">
        <v>166</v>
      </c>
      <c r="C14" s="99">
        <f t="shared" si="0"/>
        <v>0</v>
      </c>
      <c r="D14" s="103"/>
      <c r="E14" s="104"/>
    </row>
    <row r="15" spans="1:5" ht="20.25" customHeight="1">
      <c r="A15" s="106">
        <v>2120802</v>
      </c>
      <c r="B15" s="35" t="s">
        <v>167</v>
      </c>
      <c r="C15" s="99">
        <f t="shared" si="0"/>
        <v>0</v>
      </c>
      <c r="D15" s="103"/>
      <c r="E15" s="104"/>
    </row>
    <row r="16" spans="1:5" ht="20.25" customHeight="1">
      <c r="A16" s="102"/>
      <c r="B16" s="35" t="s">
        <v>163</v>
      </c>
      <c r="C16" s="99">
        <f t="shared" si="0"/>
        <v>0</v>
      </c>
      <c r="D16" s="103"/>
      <c r="E16" s="104"/>
    </row>
    <row r="17" spans="1:5" ht="20.25" customHeight="1">
      <c r="A17" s="102">
        <v>213</v>
      </c>
      <c r="B17" s="35" t="s">
        <v>168</v>
      </c>
      <c r="C17" s="99">
        <f t="shared" si="0"/>
        <v>0</v>
      </c>
      <c r="D17" s="103"/>
      <c r="E17" s="104"/>
    </row>
    <row r="18" spans="1:5" ht="20.25" customHeight="1">
      <c r="A18" s="102">
        <v>21364</v>
      </c>
      <c r="B18" s="107" t="s">
        <v>169</v>
      </c>
      <c r="C18" s="99">
        <f t="shared" si="0"/>
        <v>0</v>
      </c>
      <c r="D18" s="103"/>
      <c r="E18" s="104"/>
    </row>
    <row r="19" spans="1:5" ht="20.25" customHeight="1">
      <c r="A19" s="105">
        <v>2136401</v>
      </c>
      <c r="B19" s="35" t="s">
        <v>170</v>
      </c>
      <c r="C19" s="99">
        <f t="shared" si="0"/>
        <v>0</v>
      </c>
      <c r="D19" s="103"/>
      <c r="E19" s="104"/>
    </row>
    <row r="20" spans="1:5" ht="20.25" customHeight="1">
      <c r="A20" s="106">
        <v>2136402</v>
      </c>
      <c r="B20" s="35" t="s">
        <v>171</v>
      </c>
      <c r="C20" s="99">
        <f t="shared" si="0"/>
        <v>0</v>
      </c>
      <c r="D20" s="103"/>
      <c r="E20" s="104"/>
    </row>
    <row r="21" spans="1:5" ht="20.25" customHeight="1">
      <c r="A21" s="102"/>
      <c r="B21" s="35" t="s">
        <v>163</v>
      </c>
      <c r="C21" s="99">
        <f t="shared" si="0"/>
        <v>0</v>
      </c>
      <c r="D21" s="103"/>
      <c r="E21" s="104"/>
    </row>
    <row r="22" spans="1:5" ht="20.25" customHeight="1">
      <c r="A22" s="102">
        <v>214</v>
      </c>
      <c r="B22" s="35" t="s">
        <v>172</v>
      </c>
      <c r="C22" s="99">
        <f t="shared" si="0"/>
        <v>0</v>
      </c>
      <c r="D22" s="103"/>
      <c r="E22" s="104"/>
    </row>
    <row r="23" spans="1:5" ht="20.25" customHeight="1">
      <c r="A23" s="102">
        <v>21462</v>
      </c>
      <c r="B23" s="35" t="s">
        <v>173</v>
      </c>
      <c r="C23" s="99">
        <f t="shared" si="0"/>
        <v>0</v>
      </c>
      <c r="D23" s="103"/>
      <c r="E23" s="104"/>
    </row>
    <row r="24" spans="1:5" ht="20.25" customHeight="1">
      <c r="A24" s="105">
        <v>2146201</v>
      </c>
      <c r="B24" s="35" t="s">
        <v>174</v>
      </c>
      <c r="C24" s="99">
        <f t="shared" si="0"/>
        <v>0</v>
      </c>
      <c r="D24" s="103"/>
      <c r="E24" s="104"/>
    </row>
    <row r="25" spans="1:5" ht="20.25" customHeight="1">
      <c r="A25" s="106">
        <v>2146202</v>
      </c>
      <c r="B25" s="35" t="s">
        <v>175</v>
      </c>
      <c r="C25" s="99">
        <f t="shared" si="0"/>
        <v>0</v>
      </c>
      <c r="D25" s="103"/>
      <c r="E25" s="104"/>
    </row>
    <row r="26" spans="1:5" ht="20.25" customHeight="1">
      <c r="A26" s="108"/>
      <c r="B26" s="109" t="s">
        <v>163</v>
      </c>
      <c r="C26" s="110">
        <f t="shared" si="0"/>
        <v>0</v>
      </c>
      <c r="D26" s="110"/>
      <c r="E26" s="111"/>
    </row>
    <row r="27" spans="1:4" ht="18.75">
      <c r="A27" s="84" t="s">
        <v>176</v>
      </c>
      <c r="B27" s="89"/>
      <c r="D27" s="112"/>
    </row>
    <row r="30" spans="2:5" s="83" customFormat="1" ht="14.25">
      <c r="B30" s="84"/>
      <c r="C30" s="85"/>
      <c r="D30" s="85"/>
      <c r="E30" s="113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D3 D5:E65536 F1:IV65536 B3:C65536">
    <cfRule type="expression" priority="1" dxfId="0" stopIfTrue="1">
      <formula>含公式的单元格</formula>
    </cfRule>
  </conditionalFormatting>
  <printOptions horizontalCentered="1"/>
  <pageMargins left="0.71" right="0.71" top="0.43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H31" sqref="H3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54" t="s">
        <v>177</v>
      </c>
    </row>
    <row r="2" spans="1:4" ht="26.25">
      <c r="A2" s="11" t="s">
        <v>178</v>
      </c>
      <c r="B2" s="11"/>
      <c r="C2" s="11"/>
      <c r="D2" s="11"/>
    </row>
    <row r="3" spans="1:4" ht="11.25">
      <c r="A3" s="55"/>
      <c r="B3" s="55"/>
      <c r="C3" s="55"/>
      <c r="D3" s="56" t="s">
        <v>2</v>
      </c>
    </row>
    <row r="4" spans="1:4" ht="15.75" customHeight="1">
      <c r="A4" s="39" t="s">
        <v>179</v>
      </c>
      <c r="B4" s="40"/>
      <c r="C4" s="57" t="s">
        <v>180</v>
      </c>
      <c r="D4" s="58"/>
    </row>
    <row r="5" spans="1:4" ht="15.75" customHeight="1">
      <c r="A5" s="59" t="s">
        <v>181</v>
      </c>
      <c r="B5" s="19" t="s">
        <v>6</v>
      </c>
      <c r="C5" s="19" t="s">
        <v>182</v>
      </c>
      <c r="D5" s="60" t="s">
        <v>6</v>
      </c>
    </row>
    <row r="6" spans="1:4" ht="15.75" customHeight="1">
      <c r="A6" s="61" t="s">
        <v>183</v>
      </c>
      <c r="B6" s="24">
        <v>720.18</v>
      </c>
      <c r="C6" s="62" t="s">
        <v>184</v>
      </c>
      <c r="D6" s="63">
        <v>1.972</v>
      </c>
    </row>
    <row r="7" spans="1:4" ht="15.75" customHeight="1">
      <c r="A7" s="61" t="s">
        <v>185</v>
      </c>
      <c r="B7" s="24"/>
      <c r="C7" s="62" t="s">
        <v>186</v>
      </c>
      <c r="D7" s="63"/>
    </row>
    <row r="8" spans="1:4" ht="15.75" customHeight="1">
      <c r="A8" s="61" t="s">
        <v>187</v>
      </c>
      <c r="B8" s="24"/>
      <c r="C8" s="62" t="s">
        <v>188</v>
      </c>
      <c r="D8" s="63"/>
    </row>
    <row r="9" spans="1:4" ht="15.75" customHeight="1">
      <c r="A9" s="61" t="s">
        <v>189</v>
      </c>
      <c r="B9" s="24"/>
      <c r="C9" s="62" t="s">
        <v>190</v>
      </c>
      <c r="D9" s="63"/>
    </row>
    <row r="10" spans="1:4" ht="15.75" customHeight="1">
      <c r="A10" s="61" t="s">
        <v>191</v>
      </c>
      <c r="B10" s="24"/>
      <c r="C10" s="62" t="s">
        <v>192</v>
      </c>
      <c r="D10" s="63">
        <v>625.61</v>
      </c>
    </row>
    <row r="11" spans="1:4" ht="15.75" customHeight="1">
      <c r="A11" s="61" t="s">
        <v>193</v>
      </c>
      <c r="B11" s="24"/>
      <c r="C11" s="62" t="s">
        <v>194</v>
      </c>
      <c r="D11" s="63"/>
    </row>
    <row r="12" spans="1:4" ht="15.75" customHeight="1">
      <c r="A12" s="61"/>
      <c r="B12" s="24"/>
      <c r="C12" s="62" t="s">
        <v>195</v>
      </c>
      <c r="D12" s="63"/>
    </row>
    <row r="13" spans="1:4" ht="15.75" customHeight="1">
      <c r="A13" s="64"/>
      <c r="B13" s="65"/>
      <c r="C13" s="62" t="s">
        <v>196</v>
      </c>
      <c r="D13" s="63">
        <v>45.79</v>
      </c>
    </row>
    <row r="14" spans="1:4" ht="15.75" customHeight="1">
      <c r="A14" s="61"/>
      <c r="B14" s="65"/>
      <c r="C14" s="62" t="s">
        <v>197</v>
      </c>
      <c r="D14" s="63">
        <v>23.91</v>
      </c>
    </row>
    <row r="15" spans="1:4" ht="15.75" customHeight="1">
      <c r="A15" s="61"/>
      <c r="B15" s="65"/>
      <c r="C15" s="62" t="s">
        <v>198</v>
      </c>
      <c r="D15" s="63"/>
    </row>
    <row r="16" spans="1:4" ht="15.75" customHeight="1">
      <c r="A16" s="61"/>
      <c r="B16" s="65"/>
      <c r="C16" s="62" t="s">
        <v>199</v>
      </c>
      <c r="D16" s="63"/>
    </row>
    <row r="17" spans="1:4" ht="15.75" customHeight="1">
      <c r="A17" s="61"/>
      <c r="B17" s="65"/>
      <c r="C17" s="62" t="s">
        <v>200</v>
      </c>
      <c r="D17" s="63">
        <v>73.89</v>
      </c>
    </row>
    <row r="18" spans="1:4" ht="15.75" customHeight="1">
      <c r="A18" s="61"/>
      <c r="B18" s="65"/>
      <c r="C18" s="62" t="s">
        <v>201</v>
      </c>
      <c r="D18" s="63"/>
    </row>
    <row r="19" spans="1:4" ht="15.75" customHeight="1">
      <c r="A19" s="61"/>
      <c r="B19" s="65"/>
      <c r="C19" s="62" t="s">
        <v>202</v>
      </c>
      <c r="D19" s="63"/>
    </row>
    <row r="20" spans="1:4" ht="15.75" customHeight="1">
      <c r="A20" s="61"/>
      <c r="B20" s="65"/>
      <c r="C20" s="62" t="s">
        <v>203</v>
      </c>
      <c r="D20" s="63"/>
    </row>
    <row r="21" spans="1:4" ht="15.75" customHeight="1">
      <c r="A21" s="61"/>
      <c r="B21" s="65"/>
      <c r="C21" s="62" t="s">
        <v>204</v>
      </c>
      <c r="D21" s="63"/>
    </row>
    <row r="22" spans="1:4" ht="15.75" customHeight="1">
      <c r="A22" s="61"/>
      <c r="B22" s="65"/>
      <c r="C22" s="62" t="s">
        <v>205</v>
      </c>
      <c r="D22" s="63"/>
    </row>
    <row r="23" spans="1:4" ht="15.75" customHeight="1">
      <c r="A23" s="61"/>
      <c r="B23" s="65"/>
      <c r="C23" s="66" t="s">
        <v>206</v>
      </c>
      <c r="D23" s="25"/>
    </row>
    <row r="24" spans="1:4" ht="15.75" customHeight="1">
      <c r="A24" s="61"/>
      <c r="B24" s="65"/>
      <c r="C24" s="66" t="s">
        <v>207</v>
      </c>
      <c r="D24" s="25">
        <v>22.9</v>
      </c>
    </row>
    <row r="25" spans="1:4" ht="15.75" customHeight="1">
      <c r="A25" s="61"/>
      <c r="B25" s="65"/>
      <c r="C25" s="66" t="s">
        <v>208</v>
      </c>
      <c r="D25" s="25"/>
    </row>
    <row r="26" spans="1:4" ht="15.75" customHeight="1">
      <c r="A26" s="61"/>
      <c r="B26" s="65"/>
      <c r="C26" s="66" t="s">
        <v>209</v>
      </c>
      <c r="D26" s="25"/>
    </row>
    <row r="27" spans="1:4" ht="15.75" customHeight="1">
      <c r="A27" s="61"/>
      <c r="B27" s="65"/>
      <c r="C27" s="66" t="s">
        <v>210</v>
      </c>
      <c r="D27" s="25"/>
    </row>
    <row r="28" spans="1:4" ht="15.75" customHeight="1">
      <c r="A28" s="61"/>
      <c r="B28" s="65"/>
      <c r="C28" s="66" t="s">
        <v>211</v>
      </c>
      <c r="D28" s="25"/>
    </row>
    <row r="29" spans="1:4" ht="15.75" customHeight="1">
      <c r="A29" s="61"/>
      <c r="B29" s="65"/>
      <c r="C29" s="66" t="s">
        <v>212</v>
      </c>
      <c r="D29" s="25"/>
    </row>
    <row r="30" spans="1:4" ht="15.75" customHeight="1">
      <c r="A30" s="67"/>
      <c r="B30" s="65"/>
      <c r="C30" s="19"/>
      <c r="D30" s="25"/>
    </row>
    <row r="31" spans="1:4" ht="15.75" customHeight="1">
      <c r="A31" s="59" t="s">
        <v>213</v>
      </c>
      <c r="B31" s="24">
        <f>SUM(B6:B30)</f>
        <v>720.18</v>
      </c>
      <c r="C31" s="59" t="s">
        <v>214</v>
      </c>
      <c r="D31" s="68">
        <v>794.06</v>
      </c>
    </row>
    <row r="32" spans="1:4" ht="15.75" customHeight="1">
      <c r="A32" s="67" t="s">
        <v>215</v>
      </c>
      <c r="B32" s="65"/>
      <c r="C32" s="69" t="s">
        <v>216</v>
      </c>
      <c r="D32" s="70"/>
    </row>
    <row r="33" spans="1:4" ht="15.75" customHeight="1">
      <c r="A33" s="59" t="s">
        <v>217</v>
      </c>
      <c r="B33" s="71">
        <v>73.89</v>
      </c>
      <c r="C33" s="72"/>
      <c r="D33" s="73"/>
    </row>
    <row r="34" spans="1:4" ht="15.75" customHeight="1">
      <c r="A34" s="74" t="s">
        <v>43</v>
      </c>
      <c r="B34" s="32">
        <f>B31+B32+B33</f>
        <v>794.0699999999999</v>
      </c>
      <c r="C34" s="74" t="s">
        <v>218</v>
      </c>
      <c r="D34" s="75">
        <v>794.07</v>
      </c>
    </row>
    <row r="35" ht="24" customHeight="1">
      <c r="A35" s="76" t="s">
        <v>219</v>
      </c>
    </row>
    <row r="36" spans="1:6" ht="24" customHeight="1">
      <c r="A36" s="77" t="s">
        <v>220</v>
      </c>
      <c r="B36" s="78"/>
      <c r="C36" s="78"/>
      <c r="D36" s="78"/>
      <c r="E36" s="78"/>
      <c r="F36" s="78"/>
    </row>
    <row r="37" ht="24" customHeight="1">
      <c r="A37" s="79" t="s">
        <v>221</v>
      </c>
    </row>
    <row r="38" spans="1:5" ht="24.75" customHeight="1">
      <c r="A38" s="80"/>
      <c r="B38" s="81"/>
      <c r="C38" s="81"/>
      <c r="D38" s="81"/>
      <c r="E38" s="81"/>
    </row>
    <row r="49" ht="11.25">
      <c r="F49" s="8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2020-02-12T15:54:32Z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