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tabRatio="912" firstSheet="8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县老促会2023年工作经费" sheetId="14" r:id="rId14"/>
    <sheet name="城财发【2023】27号挂职干部慰问经费" sheetId="15" r:id="rId15"/>
    <sheet name="城财发【2022】674号-城口县2023年脱贫人口小额信贷贴" sheetId="16" r:id="rId16"/>
    <sheet name="城财发【2022】674号-城口县2023年雨露计划项目" sheetId="17" r:id="rId17"/>
    <sheet name="城财发【2022】674号-城口县2023年“渝快保”参保资助" sheetId="18" r:id="rId18"/>
    <sheet name="城财发【2022】674号-城口县2023年脱贫人口医保资助" sheetId="19" r:id="rId19"/>
    <sheet name="城财发【2022】674号-城口县2019-2020年度“精准" sheetId="20" r:id="rId20"/>
    <sheet name="城财发【2022】674号-城口县2023年乡村振兴技能培训" sheetId="21" r:id="rId21"/>
    <sheet name="城财发【2022】674号-城口县2023年扶贫车间补助项目" sheetId="22" r:id="rId22"/>
    <sheet name="城财发【2022】674号-城口县2023年项目管理费（中央）" sheetId="23" r:id="rId23"/>
    <sheet name="城财发【2022】674号-城口县2023年项目管理费（市级）" sheetId="24" r:id="rId2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<sst xmlns="http://schemas.openxmlformats.org/spreadsheetml/2006/main" count="1115" uniqueCount="427">
  <si>
    <t>表一</t>
  </si>
  <si>
    <t>城口县                 （单位全称）2023年财政拨款收入支出总表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</si>
  <si>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</si>
  <si>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</si>
  <si>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</si>
  <si>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</si>
  <si>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</si>
  <si>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</si>
  <si>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</si>
  <si>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</si>
  <si>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</si>
  <si>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</si>
  <si>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</si>
  <si>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</si>
  <si>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</si>
  <si>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</si>
  <si>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</si>
  <si>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</si>
  <si>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</si>
  <si>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</si>
  <si>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</si>
  <si>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</si>
  <si>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</si>
  <si>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</si>
  <si>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</si>
  <si>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</si>
  <si>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</si>
  <si>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</si>
  <si>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</si>
  <si>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</si>
  <si>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</si>
  <si>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</si>
  <si>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</si>
  <si>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</si>
  <si>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</si>
  <si>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</si>
  <si>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</si>
  <si>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</si>
  <si>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</si>
  <si>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</si>
  <si>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</si>
  <si>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</si>
  <si>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</si>
  <si>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</si>
  <si>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</si>
  <si>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</si>
  <si>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</si>
  <si>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</si>
  <si>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</si>
  <si>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</si>
  <si>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</si>
  <si>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rPr>
        <sz val="20"/>
        <rFont val="方正小标宋_GBK"/>
        <family val="4"/>
      </rPr>
      <t>城口县</t>
    </r>
    <r>
      <rPr>
        <u val="single"/>
        <sz val="18"/>
        <rFont val="方正小标宋_GBK"/>
        <family val="4"/>
      </rPr>
      <t>　　　　　　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</si>
  <si>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</si>
  <si>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</si>
  <si>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2023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</si>
  <si>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</si>
  <si>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</si>
  <si>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</si>
  <si>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</si>
  <si>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一般公共服务</t>
    </r>
  </si>
  <si>
    <t xml:space="preserve">  其他共产党事务支出</t>
  </si>
  <si>
    <t>其他共产党事务支出</t>
  </si>
  <si>
    <t>社会保障和就业支出</t>
  </si>
  <si>
    <r>
      <rPr>
        <sz val="12"/>
        <rFont val="方正仿宋_GBK"/>
        <family val="4"/>
      </rPr>
      <t>行政事业单位离退休</t>
    </r>
  </si>
  <si>
    <t>机关事业单位基本养老保险缴费支出</t>
  </si>
  <si>
    <t>其他行政事业单位养老支出</t>
  </si>
  <si>
    <t>卫生健康支出</t>
  </si>
  <si>
    <t xml:space="preserve">  行政事业单位医疗</t>
  </si>
  <si>
    <t>行政单位医疗</t>
  </si>
  <si>
    <r>
      <rPr>
        <sz val="12"/>
        <rFont val="方正仿宋_GBK"/>
        <family val="4"/>
      </rPr>
      <t>事业单位医疗</t>
    </r>
  </si>
  <si>
    <t>其他行政事业单位医疗支出</t>
  </si>
  <si>
    <t>农林水支出</t>
  </si>
  <si>
    <t>巩固脱贫衔接乡村振兴</t>
  </si>
  <si>
    <t>行政运行</t>
  </si>
  <si>
    <t>事业运行</t>
  </si>
  <si>
    <t>生产发展</t>
  </si>
  <si>
    <t>社会发展</t>
  </si>
  <si>
    <t>贷款奖补和贴息</t>
  </si>
  <si>
    <t>其他巩固脱贫衔接乡村振兴支出</t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</si>
  <si>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</si>
  <si>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</si>
  <si>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</si>
  <si>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表三</t>
  </si>
  <si>
    <r>
      <t>城口县</t>
    </r>
    <r>
      <rPr>
        <u val="single"/>
        <sz val="18"/>
        <rFont val="方正小标宋_GBK"/>
        <family val="4"/>
      </rPr>
      <t>　　　　</t>
    </r>
    <r>
      <rPr>
        <sz val="18"/>
        <rFont val="方正小标宋_GBK"/>
        <family val="4"/>
      </rPr>
      <t>2023年一般公共预算财政拨款基本支出预算表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</si>
  <si>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</si>
  <si>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2023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</si>
  <si>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</si>
  <si>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</si>
  <si>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</si>
  <si>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</si>
  <si>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总合计</t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</si>
  <si>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</si>
  <si>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</si>
  <si>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</si>
  <si>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</si>
  <si>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</si>
  <si>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</si>
  <si>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</si>
  <si>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</si>
  <si>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</si>
  <si>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</si>
  <si>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</si>
  <si>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</si>
  <si>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</si>
  <si>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</si>
  <si>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</si>
  <si>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</si>
  <si>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</si>
  <si>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</si>
  <si>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</si>
  <si>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</si>
  <si>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</si>
  <si>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</si>
  <si>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</si>
  <si>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</si>
  <si>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</si>
  <si>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</si>
  <si>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</si>
  <si>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</si>
  <si>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</si>
  <si>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</si>
  <si>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</si>
  <si>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</si>
  <si>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</si>
  <si>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</si>
  <si>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</si>
  <si>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</si>
  <si>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</si>
  <si>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表四</t>
  </si>
  <si>
    <t>城口县　　　　　（单位全称）2023年一般公共预算“三公”经费支出表</t>
  </si>
  <si>
    <r>
      <t>2023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</si>
  <si>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</si>
  <si>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</si>
  <si>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</si>
  <si>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</si>
  <si>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</si>
  <si>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</si>
  <si>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</si>
  <si>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表五</t>
  </si>
  <si>
    <r>
      <rPr>
        <sz val="18"/>
        <rFont val="方正小标宋_GBK"/>
        <family val="4"/>
      </rPr>
      <t>城口县</t>
    </r>
    <r>
      <rPr>
        <u val="single"/>
        <sz val="18"/>
        <rFont val="方正小标宋_GBK"/>
        <family val="4"/>
      </rPr>
      <t>　　　　　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年政府性基金预算支出表</t>
    </r>
  </si>
  <si>
    <r>
      <t>2023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</si>
  <si>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</si>
  <si>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</si>
  <si>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</si>
  <si>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</si>
  <si>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</si>
  <si>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</si>
  <si>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</si>
  <si>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</si>
  <si>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</si>
  <si>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</si>
  <si>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</si>
  <si>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</si>
  <si>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</si>
  <si>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</si>
  <si>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</si>
  <si>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</si>
  <si>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</si>
  <si>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</si>
  <si>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表六</t>
  </si>
  <si>
    <r>
      <rPr>
        <sz val="20"/>
        <rFont val="方正小标宋_GBK"/>
        <family val="4"/>
      </rPr>
      <t>城口县</t>
    </r>
    <r>
      <rPr>
        <u val="single"/>
        <sz val="20"/>
        <rFont val="Times New Roman"/>
        <family val="1"/>
      </rPr>
      <t xml:space="preserve">               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</si>
  <si>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</si>
  <si>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</si>
  <si>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</si>
  <si>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2023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</si>
  <si>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</si>
  <si>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t>2022</t>
    </r>
    <r>
      <rPr>
        <sz val="10"/>
        <rFont val="方正黑体_GBK"/>
        <family val="4"/>
      </rPr>
      <t>年预算数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</si>
  <si>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</si>
  <si>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</si>
  <si>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</si>
  <si>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</si>
  <si>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</si>
  <si>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</si>
  <si>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</si>
  <si>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</si>
  <si>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</si>
  <si>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</si>
  <si>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</si>
  <si>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</si>
  <si>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</si>
  <si>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</si>
  <si>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</si>
  <si>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</si>
  <si>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</si>
  <si>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</si>
  <si>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</si>
  <si>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</si>
  <si>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</si>
  <si>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</si>
  <si>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</si>
  <si>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</si>
  <si>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</si>
  <si>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</si>
  <si>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</si>
  <si>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</si>
  <si>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</si>
  <si>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</si>
  <si>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</si>
  <si>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</si>
  <si>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</si>
  <si>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</si>
  <si>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</si>
  <si>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</si>
  <si>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</si>
  <si>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</si>
  <si>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</si>
  <si>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</si>
  <si>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</si>
  <si>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rPr>
        <sz val="20"/>
        <rFont val="方正小标宋_GBK"/>
        <family val="4"/>
      </rPr>
      <t>城口县</t>
    </r>
    <r>
      <rPr>
        <u val="single"/>
        <sz val="20"/>
        <rFont val="Times New Roman"/>
        <family val="1"/>
      </rPr>
      <t xml:space="preserve">               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</si>
  <si>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</si>
  <si>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</si>
  <si>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</si>
  <si>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仿宋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</si>
  <si>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</si>
  <si>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</si>
  <si>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</si>
  <si>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</si>
  <si>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</si>
  <si>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</si>
  <si>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</si>
  <si>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</si>
  <si>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</si>
  <si>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</si>
  <si>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</si>
  <si>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</si>
  <si>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</si>
  <si>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</si>
  <si>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</si>
  <si>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</si>
  <si>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</si>
  <si>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</si>
  <si>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表八</t>
  </si>
  <si>
    <r>
      <rPr>
        <sz val="20"/>
        <rFont val="方正小标宋_GBK"/>
        <family val="4"/>
      </rPr>
      <t>城口县</t>
    </r>
    <r>
      <rPr>
        <u val="single"/>
        <sz val="20"/>
        <rFont val="Times New Roman"/>
        <family val="1"/>
      </rPr>
      <t xml:space="preserve">              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年部门支出总表</t>
    </r>
  </si>
  <si>
    <r>
      <rPr>
        <sz val="10"/>
        <rFont val="方正黑体_GBK"/>
        <family val="4"/>
      </rPr>
      <t>本年支出合计</t>
    </r>
  </si>
  <si>
    <r>
      <rPr>
        <sz val="10"/>
        <rFont val="方正黑体_GBK"/>
        <family val="4"/>
      </rPr>
      <t>基本支出</t>
    </r>
  </si>
  <si>
    <r>
      <rPr>
        <sz val="10"/>
        <rFont val="方正黑体_GBK"/>
        <family val="4"/>
      </rPr>
      <t>项目支出</t>
    </r>
  </si>
  <si>
    <t>上缴上级支出</t>
  </si>
  <si>
    <t>事业单位经营支出</t>
  </si>
  <si>
    <t>对下级单位补助支出</t>
  </si>
  <si>
    <t>本年支出合计</t>
  </si>
  <si>
    <t>基本支出</t>
  </si>
  <si>
    <t>项目支出</t>
  </si>
  <si>
    <t>经营支出</t>
  </si>
  <si>
    <t>对附属单位补助支出</t>
  </si>
  <si>
    <t>表九</t>
  </si>
  <si>
    <r>
      <t>XXXXX</t>
    </r>
    <r>
      <rPr>
        <sz val="16"/>
        <color indexed="8"/>
        <rFont val="方正小标宋_GBK"/>
        <family val="4"/>
      </rPr>
      <t>（单位全称）政府采购预算明细表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</si>
  <si>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</si>
  <si>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</si>
  <si>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</si>
  <si>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</si>
  <si>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</si>
  <si>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</si>
  <si>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</si>
  <si>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</si>
  <si>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</si>
  <si>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</si>
  <si>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</si>
  <si>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</si>
  <si>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</si>
  <si>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</si>
  <si>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</si>
  <si>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表十</t>
  </si>
  <si>
    <r>
      <t>2023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</si>
  <si>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</si>
  <si>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城口县乡村振兴局</t>
  </si>
  <si>
    <t>支出预算总量</t>
  </si>
  <si>
    <t>其中：部门预算支出</t>
  </si>
  <si>
    <t>当年整体绩效目标</t>
  </si>
  <si>
    <t>用于单位人员工资福利经费及办公等支出；专项用雨露计划补助、小额信贷贴息、技能培训、扶贫车间补助、脱贫人口医保补助、“渝快保”参保资助、项目管理费相关支出，使之更好服务群众，助推巩固脱贫攻坚同乡村振兴衔接工作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</si>
  <si>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</si>
  <si>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</si>
  <si>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</si>
  <si>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</si>
  <si>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</si>
  <si>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</si>
  <si>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</si>
  <si>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</si>
  <si>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</si>
  <si>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</si>
  <si>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≥</t>
  </si>
  <si>
    <t>三公经费变动率</t>
  </si>
  <si>
    <t>基本支出预算控制率</t>
  </si>
  <si>
    <t>预算执行序时进度</t>
  </si>
  <si>
    <t>月份/12</t>
  </si>
  <si>
    <t>服务对象满意度</t>
  </si>
  <si>
    <t>表十一</t>
  </si>
  <si>
    <t>2023年部门项目绩效目标表</t>
  </si>
  <si>
    <t>单位信息：</t>
  </si>
  <si>
    <t>328001-城口县乡村振兴局（本级）</t>
  </si>
  <si>
    <t>项目名称：</t>
  </si>
  <si>
    <t>县老促会2023年工作经费</t>
  </si>
  <si>
    <t>职能职责与活动：</t>
  </si>
  <si>
    <t>12-扶贫开发资金计划职责/02-资金项目规划</t>
  </si>
  <si>
    <t>主管部门：</t>
  </si>
  <si>
    <t>328-城口县乡村振兴局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</si>
  <si>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</si>
  <si>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</si>
  <si>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</si>
  <si>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</si>
  <si>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</si>
  <si>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</si>
  <si>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</si>
  <si>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 xml:space="preserve">专项用于县老区建设促进会相关支出，使之更好服务老区建设，助推乡村振兴。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</si>
  <si>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</si>
  <si>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</si>
  <si>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</si>
  <si>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</si>
  <si>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</si>
  <si>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</si>
  <si>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</si>
  <si>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</si>
  <si>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</si>
  <si>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</si>
  <si>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</si>
  <si>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</si>
  <si>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</si>
  <si>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成本指标</t>
  </si>
  <si>
    <t>资金成本控制额</t>
  </si>
  <si>
    <t>万</t>
  </si>
  <si>
    <t>时效指标</t>
  </si>
  <si>
    <t>资金及时拨付率</t>
  </si>
  <si>
    <t>98</t>
  </si>
  <si>
    <t>效益指标</t>
  </si>
  <si>
    <t>可持续发展指标</t>
  </si>
  <si>
    <t>资金使用年限</t>
  </si>
  <si>
    <t>1</t>
  </si>
  <si>
    <t>年</t>
  </si>
  <si>
    <t>满意度指标</t>
  </si>
  <si>
    <t>服务对象满意度指标</t>
  </si>
  <si>
    <t>服务群体满意度</t>
  </si>
  <si>
    <t>95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</si>
  <si>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此表统计项目为2023年项目。</t>
  </si>
  <si>
    <t>城财发【2023】27号-挂职干部慰问经费</t>
  </si>
  <si>
    <t xml:space="preserve">26000
</t>
  </si>
  <si>
    <t xml:space="preserve">26000 </t>
  </si>
  <si>
    <t xml:space="preserve">对山东临沂挂职干部、支医支教支农人员进行春节慰问
</t>
  </si>
  <si>
    <t>数量指标</t>
  </si>
  <si>
    <t>慰问人数</t>
  </si>
  <si>
    <t>52</t>
  </si>
  <si>
    <t>人</t>
  </si>
  <si>
    <t>经济成本指标</t>
  </si>
  <si>
    <t>人数标准</t>
  </si>
  <si>
    <t>500</t>
  </si>
  <si>
    <t>元/人·次</t>
  </si>
  <si>
    <t>城财发【2022】674号-城口县2023年脱贫人口小额信贷贴息</t>
  </si>
  <si>
    <t xml:space="preserve">6000000
</t>
  </si>
  <si>
    <t xml:space="preserve">6000000 </t>
  </si>
  <si>
    <t xml:space="preserve">对脱贫人口小额信贷工作发放的贷款财政资金全额贴息，促进脱贫户产业发展。
</t>
  </si>
  <si>
    <t>资金投入总规模</t>
  </si>
  <si>
    <t>600</t>
  </si>
  <si>
    <t>万元</t>
  </si>
  <si>
    <t>质量指标</t>
  </si>
  <si>
    <t>贷款贴息获贷率</t>
  </si>
  <si>
    <t>经济效益指标</t>
  </si>
  <si>
    <t>贴息资金及时到位率</t>
  </si>
  <si>
    <t>贴息对象的满意度</t>
  </si>
  <si>
    <t>城财发【2022】674号-城口县2023年雨露计划项目</t>
  </si>
  <si>
    <t xml:space="preserve">5250000
</t>
  </si>
  <si>
    <t xml:space="preserve">5250000 </t>
  </si>
  <si>
    <t xml:space="preserve">对有子女接受中、高等职业教育的脱贫户或监测户家庭进行教育补助，减少家庭教育支出。
</t>
  </si>
  <si>
    <t>补助覆盖涉及乡镇数</t>
  </si>
  <si>
    <t>25</t>
  </si>
  <si>
    <t>个</t>
  </si>
  <si>
    <t>补助合格率</t>
  </si>
  <si>
    <t>补助按时到位率</t>
  </si>
  <si>
    <t>社会效益指标</t>
  </si>
  <si>
    <t>补助政策知晓率</t>
  </si>
  <si>
    <t>补助服务对象满意度</t>
  </si>
  <si>
    <t>城财发【2022】674号-城口县2023年“渝快保”参保资助项目</t>
  </si>
  <si>
    <t xml:space="preserve">2600000
</t>
  </si>
  <si>
    <t xml:space="preserve">2600000 </t>
  </si>
  <si>
    <t xml:space="preserve">通过对脱贫人口和监测对象进行渝快保购买资助，降低其家庭参保成本，增强家庭抗风险能力。
</t>
  </si>
  <si>
    <t>人均资助标准</t>
  </si>
  <si>
    <t>69</t>
  </si>
  <si>
    <t>元/人年</t>
  </si>
  <si>
    <t>预计资助人数</t>
  </si>
  <si>
    <t>4.5</t>
  </si>
  <si>
    <t>万人</t>
  </si>
  <si>
    <t>可持续影响指标</t>
  </si>
  <si>
    <t>城财发【2022】674号-城口县2023年脱贫人口医保资助</t>
  </si>
  <si>
    <t xml:space="preserve">1650000
</t>
  </si>
  <si>
    <t xml:space="preserve">1650000 </t>
  </si>
  <si>
    <t xml:space="preserve">对未纳入低收入人群的脱贫人口进行参保资金，提高群众满意度。
</t>
  </si>
  <si>
    <t>预计纳入参保资助人数</t>
  </si>
  <si>
    <t>3.3</t>
  </si>
  <si>
    <t>50</t>
  </si>
  <si>
    <t>资金补助及时率</t>
  </si>
  <si>
    <t>城财发【2022】674号-城口县2019-2020年度“精准脱贫保”及2021年度“巩固脱贫保”风险调节</t>
  </si>
  <si>
    <t xml:space="preserve">3473400
</t>
  </si>
  <si>
    <t xml:space="preserve">3473400 </t>
  </si>
  <si>
    <t xml:space="preserve">通过资助全县脱贫人口实施“精准脱贫保及巩固脱贫保”，降低其家庭参保成本，增强家庭抗风险能力。
</t>
  </si>
  <si>
    <t>受益人口数</t>
  </si>
  <si>
    <t>脱贫人口参保率</t>
  </si>
  <si>
    <t>项目完工及时率</t>
  </si>
  <si>
    <t>资金持续使用年限</t>
  </si>
  <si>
    <t>受益群众满意度</t>
  </si>
  <si>
    <t>城财发【2022】674号-城口县2023年乡村振兴技能培训</t>
  </si>
  <si>
    <t xml:space="preserve">1000000
</t>
  </si>
  <si>
    <t xml:space="preserve">1000000 </t>
  </si>
  <si>
    <t xml:space="preserve">通过开展培训，激发农村困难群众内生动力，进一步夯实就业创业基础，对脱贫人口和监测对象给予误工补助
</t>
  </si>
  <si>
    <t>覆盖涉及培训乡镇数</t>
  </si>
  <si>
    <t>培训计划按期完成率</t>
  </si>
  <si>
    <t>资金支付到位率</t>
  </si>
  <si>
    <t>100</t>
  </si>
  <si>
    <t>培训人员满意度</t>
  </si>
  <si>
    <t>城财发【2022】674号-城口县2023年扶贫车间补助项目</t>
  </si>
  <si>
    <t xml:space="preserve">1400000
</t>
  </si>
  <si>
    <t xml:space="preserve">1400000 </t>
  </si>
  <si>
    <t xml:space="preserve">对创建扶贫车间且认定成功的给予一定补助，为农户提供就业岗位，增加农户务工收入。
</t>
  </si>
  <si>
    <t>创建车间个数</t>
  </si>
  <si>
    <t>3</t>
  </si>
  <si>
    <t>农户收入及时支付率</t>
  </si>
  <si>
    <t>资金可使用年限</t>
  </si>
  <si>
    <t>城财发【2022】674号-城口县2023年项目管理费（中央）</t>
  </si>
  <si>
    <t xml:space="preserve">2767800
</t>
  </si>
  <si>
    <t xml:space="preserve">2767800 </t>
  </si>
  <si>
    <t xml:space="preserve">规范衔接资金项目管理，促进资金使用绩效
</t>
  </si>
  <si>
    <t>验收合格率</t>
  </si>
  <si>
    <t>项目完成及时率</t>
  </si>
  <si>
    <t>促进资金项目管理</t>
  </si>
  <si>
    <t>定性</t>
  </si>
  <si>
    <t>优良</t>
  </si>
  <si>
    <t>城财发【2022】674号-城口县2023年项目管理费（市级）</t>
  </si>
  <si>
    <t xml:space="preserve">508800
</t>
  </si>
  <si>
    <t xml:space="preserve">508800 </t>
  </si>
  <si>
    <t>促进衔接资金项目管理</t>
  </si>
  <si>
    <t>资金可持续使用年限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</si>
</sst>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_ "/>
    <numFmt numFmtId="179" formatCode="00"/>
    <numFmt numFmtId="180" formatCode=";;"/>
    <numFmt numFmtId="181" formatCode="0.00;[Red]0.00"/>
  </numFmts>
  <fonts count="80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9"/>
      <name val="Times New Roman"/>
      <family val="1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Times New Roman"/>
      <family val="1"/>
    </font>
    <font>
      <sz val="12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18"/>
      <name val="方正小标宋_GBK"/>
      <family val="4"/>
    </font>
    <font>
      <sz val="20"/>
      <name val="方正小标宋_GBK"/>
      <family val="4"/>
    </font>
    <font>
      <sz val="14"/>
      <name val="宋体"/>
      <family val="0"/>
    </font>
    <font>
      <sz val="9"/>
      <name val="方正黑体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1"/>
      <color theme="1"/>
      <name val="方正仿宋_GBK"/>
      <family val="4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3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8" borderId="0" applyNumberFormat="0" applyBorder="0" applyAlignment="0" applyProtection="0"/>
    <xf numFmtId="0" fontId="46" fillId="0" borderId="5" applyNumberFormat="0" applyFill="0" applyAlignment="0" applyProtection="0"/>
    <xf numFmtId="0" fontId="43" fillId="9" borderId="0" applyNumberFormat="0" applyBorder="0" applyAlignment="0" applyProtection="0"/>
    <xf numFmtId="0" fontId="52" fillId="10" borderId="6" applyNumberFormat="0" applyAlignment="0" applyProtection="0"/>
    <xf numFmtId="0" fontId="53" fillId="10" borderId="1" applyNumberFormat="0" applyAlignment="0" applyProtection="0"/>
    <xf numFmtId="0" fontId="54" fillId="11" borderId="7" applyNumberFormat="0" applyAlignment="0" applyProtection="0"/>
    <xf numFmtId="0" fontId="15" fillId="3" borderId="0" applyNumberFormat="0" applyBorder="0" applyAlignment="0" applyProtection="0"/>
    <xf numFmtId="0" fontId="43" fillId="12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2" borderId="0" applyNumberFormat="0" applyBorder="0" applyAlignment="0" applyProtection="0"/>
    <xf numFmtId="0" fontId="58" fillId="13" borderId="0" applyNumberFormat="0" applyBorder="0" applyAlignment="0" applyProtection="0"/>
    <xf numFmtId="0" fontId="15" fillId="14" borderId="0" applyNumberFormat="0" applyBorder="0" applyAlignment="0" applyProtection="0"/>
    <xf numFmtId="0" fontId="4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43" fillId="18" borderId="0" applyNumberFormat="0" applyBorder="0" applyAlignment="0" applyProtection="0"/>
    <xf numFmtId="0" fontId="4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3" fillId="20" borderId="0" applyNumberFormat="0" applyBorder="0" applyAlignment="0" applyProtection="0"/>
    <xf numFmtId="0" fontId="15" fillId="17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1" fillId="0" borderId="0">
      <alignment/>
      <protection/>
    </xf>
    <xf numFmtId="0" fontId="15" fillId="22" borderId="0" applyNumberFormat="0" applyBorder="0" applyAlignment="0" applyProtection="0"/>
    <xf numFmtId="0" fontId="43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top"/>
    </xf>
    <xf numFmtId="0" fontId="73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horizontal="justify" vertical="center" wrapText="1"/>
    </xf>
    <xf numFmtId="0" fontId="72" fillId="0" borderId="10" xfId="0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right" vertical="center"/>
    </xf>
    <xf numFmtId="0" fontId="8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9" fillId="0" borderId="0" xfId="64" applyNumberFormat="1" applyFont="1" applyFill="1" applyAlignment="1">
      <alignment horizontal="center" vertical="center" wrapText="1"/>
      <protection/>
    </xf>
    <xf numFmtId="0" fontId="10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>
      <alignment horizontal="center" vertical="center"/>
    </xf>
    <xf numFmtId="0" fontId="11" fillId="0" borderId="11" xfId="64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9" fontId="11" fillId="0" borderId="10" xfId="64" applyNumberFormat="1" applyFont="1" applyFill="1" applyBorder="1" applyAlignment="1" applyProtection="1">
      <alignment horizontal="center" vertical="center" wrapText="1"/>
      <protection/>
    </xf>
    <xf numFmtId="9" fontId="75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8" fillId="0" borderId="0" xfId="64" applyFont="1">
      <alignment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8" fillId="0" borderId="0" xfId="64" applyAlignment="1">
      <alignment vertical="center"/>
      <protection/>
    </xf>
    <xf numFmtId="0" fontId="8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66" applyNumberFormat="1" applyFont="1" applyFill="1" applyBorder="1" applyAlignment="1" applyProtection="1">
      <alignment horizontal="center" vertical="center" wrapText="1"/>
      <protection/>
    </xf>
    <xf numFmtId="0" fontId="19" fillId="0" borderId="10" xfId="65" applyFont="1" applyFill="1" applyBorder="1" applyAlignment="1">
      <alignment horizontal="left" vertical="center"/>
      <protection/>
    </xf>
    <xf numFmtId="0" fontId="78" fillId="0" borderId="10" xfId="0" applyFont="1" applyFill="1" applyBorder="1" applyAlignment="1">
      <alignment/>
    </xf>
    <xf numFmtId="0" fontId="19" fillId="0" borderId="10" xfId="65" applyFont="1" applyFill="1" applyBorder="1" applyAlignment="1">
      <alignment horizontal="left" vertical="center" indent="2"/>
      <protection/>
    </xf>
    <xf numFmtId="0" fontId="21" fillId="0" borderId="0" xfId="65" applyFont="1" applyFill="1" applyBorder="1" applyAlignment="1">
      <alignment horizontal="right" vertical="center"/>
      <protection/>
    </xf>
    <xf numFmtId="0" fontId="21" fillId="0" borderId="0" xfId="65" applyFont="1" applyFill="1" applyBorder="1" applyAlignment="1">
      <alignment horizontal="right" vertical="center" indent="2"/>
      <protection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right" vertical="center" shrinkToFit="1"/>
    </xf>
    <xf numFmtId="4" fontId="25" fillId="0" borderId="16" xfId="0" applyNumberFormat="1" applyFont="1" applyFill="1" applyBorder="1" applyAlignment="1">
      <alignment horizontal="right" vertical="center" shrinkToFit="1"/>
    </xf>
    <xf numFmtId="176" fontId="26" fillId="0" borderId="15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177" fontId="11" fillId="0" borderId="10" xfId="0" applyNumberFormat="1" applyFont="1" applyBorder="1" applyAlignment="1">
      <alignment horizontal="left" vertical="center" wrapText="1"/>
    </xf>
    <xf numFmtId="176" fontId="26" fillId="0" borderId="15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/>
    </xf>
    <xf numFmtId="177" fontId="26" fillId="0" borderId="10" xfId="0" applyNumberFormat="1" applyFont="1" applyFill="1" applyBorder="1" applyAlignment="1">
      <alignment horizontal="left" vertical="center"/>
    </xf>
    <xf numFmtId="178" fontId="11" fillId="0" borderId="10" xfId="0" applyNumberFormat="1" applyFont="1" applyBorder="1" applyAlignment="1">
      <alignment horizontal="left" vertical="center" wrapText="1"/>
    </xf>
    <xf numFmtId="176" fontId="26" fillId="0" borderId="15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7" fontId="26" fillId="0" borderId="10" xfId="0" applyNumberFormat="1" applyFont="1" applyBorder="1" applyAlignment="1">
      <alignment horizontal="left" vertical="center"/>
    </xf>
    <xf numFmtId="176" fontId="26" fillId="0" borderId="22" xfId="0" applyNumberFormat="1" applyFont="1" applyBorder="1" applyAlignment="1">
      <alignment horizontal="center" vertical="center"/>
    </xf>
    <xf numFmtId="177" fontId="26" fillId="0" borderId="23" xfId="0" applyNumberFormat="1" applyFont="1" applyBorder="1" applyAlignment="1">
      <alignment horizontal="left" vertical="center"/>
    </xf>
    <xf numFmtId="4" fontId="25" fillId="0" borderId="23" xfId="0" applyNumberFormat="1" applyFont="1" applyFill="1" applyBorder="1" applyAlignment="1">
      <alignment horizontal="right" vertical="center" shrinkToFit="1"/>
    </xf>
    <xf numFmtId="0" fontId="2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shrinkToFit="1"/>
    </xf>
    <xf numFmtId="0" fontId="2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right"/>
    </xf>
    <xf numFmtId="0" fontId="24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left" vertical="center" shrinkToFit="1"/>
    </xf>
    <xf numFmtId="4" fontId="25" fillId="0" borderId="10" xfId="0" applyNumberFormat="1" applyFont="1" applyFill="1" applyBorder="1" applyAlignment="1">
      <alignment horizontal="left" vertical="center" shrinkToFit="1"/>
    </xf>
    <xf numFmtId="4" fontId="25" fillId="0" borderId="16" xfId="0" applyNumberFormat="1" applyFont="1" applyFill="1" applyBorder="1" applyAlignment="1">
      <alignment horizontal="left" vertical="center" shrinkToFit="1"/>
    </xf>
    <xf numFmtId="0" fontId="25" fillId="0" borderId="15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right" vertical="center" shrinkToFit="1"/>
    </xf>
    <xf numFmtId="0" fontId="25" fillId="0" borderId="10" xfId="0" applyFont="1" applyFill="1" applyBorder="1" applyAlignment="1">
      <alignment horizontal="left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4" fontId="29" fillId="0" borderId="16" xfId="0" applyNumberFormat="1" applyFont="1" applyFill="1" applyBorder="1" applyAlignment="1">
      <alignment horizontal="right" vertical="center" shrinkToFit="1"/>
    </xf>
    <xf numFmtId="4" fontId="29" fillId="0" borderId="10" xfId="0" applyNumberFormat="1" applyFont="1" applyFill="1" applyBorder="1" applyAlignment="1">
      <alignment horizontal="center" vertical="center" shrinkToFit="1"/>
    </xf>
    <xf numFmtId="4" fontId="29" fillId="0" borderId="16" xfId="0" applyNumberFormat="1" applyFont="1" applyFill="1" applyBorder="1" applyAlignment="1">
      <alignment horizontal="center" vertical="center" shrinkToFit="1"/>
    </xf>
    <xf numFmtId="4" fontId="25" fillId="0" borderId="16" xfId="0" applyNumberFormat="1" applyFont="1" applyFill="1" applyBorder="1" applyAlignment="1">
      <alignment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4" fontId="25" fillId="0" borderId="2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78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79" fontId="26" fillId="0" borderId="15" xfId="0" applyNumberFormat="1" applyFont="1" applyBorder="1" applyAlignment="1">
      <alignment horizontal="center" vertical="center" wrapText="1"/>
    </xf>
    <xf numFmtId="179" fontId="26" fillId="0" borderId="15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178" fontId="26" fillId="0" borderId="23" xfId="0" applyNumberFormat="1" applyFont="1" applyBorder="1" applyAlignment="1">
      <alignment horizontal="left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6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26" fillId="0" borderId="10" xfId="66" applyNumberFormat="1" applyFont="1" applyFill="1" applyBorder="1" applyAlignment="1" applyProtection="1">
      <alignment horizontal="center" vertical="center" wrapText="1"/>
      <protection/>
    </xf>
    <xf numFmtId="4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Alignment="1">
      <alignment horizontal="center" wrapText="1"/>
    </xf>
    <xf numFmtId="0" fontId="3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179" fontId="26" fillId="0" borderId="10" xfId="0" applyNumberFormat="1" applyFont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left" vertical="center" wrapText="1"/>
    </xf>
    <xf numFmtId="49" fontId="26" fillId="0" borderId="10" xfId="66" applyNumberFormat="1" applyFont="1" applyFill="1" applyBorder="1" applyAlignment="1" applyProtection="1">
      <alignment horizontal="center" vertical="center"/>
      <protection/>
    </xf>
    <xf numFmtId="180" fontId="26" fillId="0" borderId="10" xfId="66" applyNumberFormat="1" applyFont="1" applyFill="1" applyBorder="1" applyAlignment="1" applyProtection="1">
      <alignment vertical="center"/>
      <protection/>
    </xf>
    <xf numFmtId="0" fontId="26" fillId="0" borderId="10" xfId="66" applyFont="1" applyFill="1" applyBorder="1" applyAlignment="1">
      <alignment vertical="center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/>
    </xf>
    <xf numFmtId="49" fontId="26" fillId="0" borderId="23" xfId="66" applyNumberFormat="1" applyFont="1" applyFill="1" applyBorder="1" applyAlignment="1" applyProtection="1">
      <alignment horizontal="center" vertical="center"/>
      <protection/>
    </xf>
    <xf numFmtId="0" fontId="26" fillId="0" borderId="30" xfId="66" applyFont="1" applyFill="1" applyBorder="1" applyAlignment="1">
      <alignment vertical="center"/>
      <protection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/>
    </xf>
    <xf numFmtId="0" fontId="22" fillId="0" borderId="26" xfId="0" applyFont="1" applyBorder="1" applyAlignment="1">
      <alignment/>
    </xf>
    <xf numFmtId="0" fontId="3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40" fillId="0" borderId="0" xfId="0" applyFont="1" applyAlignment="1">
      <alignment/>
    </xf>
    <xf numFmtId="181" fontId="26" fillId="0" borderId="10" xfId="0" applyNumberFormat="1" applyFont="1" applyFill="1" applyBorder="1" applyAlignment="1">
      <alignment horizontal="right" vertical="center"/>
    </xf>
    <xf numFmtId="181" fontId="26" fillId="0" borderId="16" xfId="0" applyNumberFormat="1" applyFont="1" applyFill="1" applyBorder="1" applyAlignment="1">
      <alignment horizontal="right" vertical="center"/>
    </xf>
    <xf numFmtId="181" fontId="26" fillId="0" borderId="16" xfId="0" applyNumberFormat="1" applyFont="1" applyBorder="1" applyAlignment="1">
      <alignment horizontal="right" vertical="center" wrapText="1"/>
    </xf>
    <xf numFmtId="181" fontId="26" fillId="0" borderId="23" xfId="0" applyNumberFormat="1" applyFont="1" applyFill="1" applyBorder="1" applyAlignment="1">
      <alignment horizontal="right" vertical="center"/>
    </xf>
    <xf numFmtId="181" fontId="26" fillId="0" borderId="26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1">
      <selection activeCell="A10" sqref="A10:B33"/>
    </sheetView>
  </sheetViews>
  <sheetFormatPr defaultColWidth="9.33203125" defaultRowHeight="11.25"/>
  <cols>
    <col min="1" max="1" width="18" style="0" customWidth="1"/>
    <col min="2" max="2" width="29" style="0" customWidth="1"/>
    <col min="3" max="3" width="14.16015625" style="45" customWidth="1"/>
    <col min="4" max="4" width="14.16015625" style="0" customWidth="1"/>
    <col min="5" max="5" width="14.16015625" style="87" customWidth="1"/>
    <col min="6" max="12" width="14.16015625" style="0" customWidth="1"/>
  </cols>
  <sheetData>
    <row r="1" ht="18">
      <c r="A1" s="46" t="s">
        <v>207</v>
      </c>
    </row>
    <row r="2" spans="1:12" ht="41.25" customHeight="1">
      <c r="A2" s="47" t="s">
        <v>208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2"/>
    <row r="4" ht="12">
      <c r="L4" s="97" t="s">
        <v>2</v>
      </c>
    </row>
    <row r="5" spans="1:12" ht="17.25" customHeight="1">
      <c r="A5" s="88" t="s">
        <v>209</v>
      </c>
      <c r="B5" s="89" t="s">
        <v>163</v>
      </c>
      <c r="C5" s="52" t="s">
        <v>210</v>
      </c>
      <c r="D5" s="52" t="s">
        <v>211</v>
      </c>
      <c r="E5" s="52" t="s">
        <v>212</v>
      </c>
      <c r="F5" s="52" t="s">
        <v>213</v>
      </c>
      <c r="G5" s="52" t="s">
        <v>214</v>
      </c>
      <c r="H5" s="52" t="s">
        <v>215</v>
      </c>
      <c r="I5" s="52"/>
      <c r="J5" s="52" t="s">
        <v>216</v>
      </c>
      <c r="K5" s="52" t="s">
        <v>217</v>
      </c>
      <c r="L5" s="98" t="s">
        <v>218</v>
      </c>
    </row>
    <row r="6" spans="1:12" ht="12" customHeight="1">
      <c r="A6" s="90" t="s">
        <v>219</v>
      </c>
      <c r="B6" s="61" t="s">
        <v>220</v>
      </c>
      <c r="C6" s="57" t="s">
        <v>221</v>
      </c>
      <c r="D6" s="57"/>
      <c r="E6" s="57" t="s">
        <v>222</v>
      </c>
      <c r="F6" s="57"/>
      <c r="G6" s="57" t="s">
        <v>223</v>
      </c>
      <c r="H6" s="57" t="s">
        <v>224</v>
      </c>
      <c r="I6" s="57" t="s">
        <v>225</v>
      </c>
      <c r="J6" s="57" t="s">
        <v>226</v>
      </c>
      <c r="K6" s="57" t="s">
        <v>227</v>
      </c>
      <c r="L6" s="99" t="s">
        <v>227</v>
      </c>
    </row>
    <row r="7" spans="1:12" ht="12" customHeight="1">
      <c r="A7" s="90" t="s">
        <v>228</v>
      </c>
      <c r="B7" s="61" t="s">
        <v>229</v>
      </c>
      <c r="C7" s="57" t="s">
        <v>221</v>
      </c>
      <c r="D7" s="57"/>
      <c r="E7" s="57" t="s">
        <v>222</v>
      </c>
      <c r="F7" s="57"/>
      <c r="G7" s="57" t="s">
        <v>223</v>
      </c>
      <c r="H7" s="57"/>
      <c r="I7" s="57"/>
      <c r="J7" s="57" t="s">
        <v>226</v>
      </c>
      <c r="K7" s="57" t="s">
        <v>227</v>
      </c>
      <c r="L7" s="99" t="s">
        <v>227</v>
      </c>
    </row>
    <row r="8" spans="1:12" ht="6.75" customHeight="1">
      <c r="A8" s="90" t="s">
        <v>228</v>
      </c>
      <c r="B8" s="61" t="s">
        <v>229</v>
      </c>
      <c r="C8" s="57" t="s">
        <v>221</v>
      </c>
      <c r="D8" s="57"/>
      <c r="E8" s="57" t="s">
        <v>222</v>
      </c>
      <c r="F8" s="57"/>
      <c r="G8" s="57" t="s">
        <v>223</v>
      </c>
      <c r="H8" s="57"/>
      <c r="I8" s="57"/>
      <c r="J8" s="57" t="s">
        <v>226</v>
      </c>
      <c r="K8" s="57" t="s">
        <v>227</v>
      </c>
      <c r="L8" s="99" t="s">
        <v>227</v>
      </c>
    </row>
    <row r="9" spans="1:12" ht="14.25" customHeight="1">
      <c r="A9" s="91"/>
      <c r="B9" s="61" t="s">
        <v>230</v>
      </c>
      <c r="C9" s="92">
        <f>C10+C13+C18+C23+C31</f>
        <v>2949.9199999999996</v>
      </c>
      <c r="D9" s="92"/>
      <c r="E9" s="92">
        <f>E10+E13+E18+E23+E31</f>
        <v>2949.9199999999996</v>
      </c>
      <c r="F9" s="92"/>
      <c r="G9" s="92"/>
      <c r="H9" s="92"/>
      <c r="I9" s="92"/>
      <c r="J9" s="92"/>
      <c r="K9" s="92"/>
      <c r="L9" s="100"/>
    </row>
    <row r="10" spans="1:12" ht="14.25" customHeight="1">
      <c r="A10" s="64">
        <v>201</v>
      </c>
      <c r="B10" s="65" t="s">
        <v>59</v>
      </c>
      <c r="C10" s="93">
        <f aca="true" t="shared" si="0" ref="C10:C32">SUM(E10:L10)</f>
        <v>1.42</v>
      </c>
      <c r="D10" s="93"/>
      <c r="E10" s="93">
        <v>1.42</v>
      </c>
      <c r="F10" s="93"/>
      <c r="G10" s="93"/>
      <c r="H10" s="93"/>
      <c r="I10" s="93"/>
      <c r="J10" s="93"/>
      <c r="K10" s="93"/>
      <c r="L10" s="101"/>
    </row>
    <row r="11" spans="1:12" ht="14.25" customHeight="1">
      <c r="A11" s="64">
        <v>20136</v>
      </c>
      <c r="B11" s="68" t="s">
        <v>60</v>
      </c>
      <c r="C11" s="93">
        <f t="shared" si="0"/>
        <v>1.42</v>
      </c>
      <c r="D11" s="93"/>
      <c r="E11" s="93">
        <v>1.42</v>
      </c>
      <c r="F11" s="93"/>
      <c r="G11" s="93"/>
      <c r="H11" s="93"/>
      <c r="I11" s="93"/>
      <c r="J11" s="93"/>
      <c r="K11" s="93"/>
      <c r="L11" s="101"/>
    </row>
    <row r="12" spans="1:12" ht="14.25" customHeight="1">
      <c r="A12" s="64">
        <v>2013699</v>
      </c>
      <c r="B12" s="68" t="s">
        <v>61</v>
      </c>
      <c r="C12" s="93">
        <f t="shared" si="0"/>
        <v>1.42</v>
      </c>
      <c r="D12" s="93"/>
      <c r="E12" s="93">
        <v>1.42</v>
      </c>
      <c r="F12" s="93"/>
      <c r="G12" s="93"/>
      <c r="H12" s="93"/>
      <c r="I12" s="93"/>
      <c r="J12" s="93"/>
      <c r="K12" s="93"/>
      <c r="L12" s="101"/>
    </row>
    <row r="13" spans="1:12" ht="14.25" customHeight="1">
      <c r="A13" s="69">
        <v>208</v>
      </c>
      <c r="B13" s="70" t="s">
        <v>62</v>
      </c>
      <c r="C13" s="93">
        <f t="shared" si="0"/>
        <v>89.15</v>
      </c>
      <c r="D13" s="93"/>
      <c r="E13" s="93">
        <v>89.15</v>
      </c>
      <c r="F13" s="93"/>
      <c r="G13" s="93"/>
      <c r="H13" s="93"/>
      <c r="I13" s="93"/>
      <c r="J13" s="93"/>
      <c r="K13" s="93"/>
      <c r="L13" s="101"/>
    </row>
    <row r="14" spans="1:12" ht="14.25" customHeight="1">
      <c r="A14" s="69">
        <v>20805</v>
      </c>
      <c r="B14" s="71" t="s">
        <v>63</v>
      </c>
      <c r="C14" s="93">
        <f t="shared" si="0"/>
        <v>89.15</v>
      </c>
      <c r="D14" s="93"/>
      <c r="E14" s="93">
        <v>89.15</v>
      </c>
      <c r="F14" s="93"/>
      <c r="G14" s="93"/>
      <c r="H14" s="93"/>
      <c r="I14" s="93"/>
      <c r="J14" s="93"/>
      <c r="K14" s="93"/>
      <c r="L14" s="101"/>
    </row>
    <row r="15" spans="1:12" ht="14.25" customHeight="1">
      <c r="A15" s="69">
        <v>2080505</v>
      </c>
      <c r="B15" s="72" t="s">
        <v>64</v>
      </c>
      <c r="C15" s="93">
        <f t="shared" si="0"/>
        <v>28.35</v>
      </c>
      <c r="D15" s="93"/>
      <c r="E15" s="93">
        <v>28.35</v>
      </c>
      <c r="F15" s="93"/>
      <c r="G15" s="93"/>
      <c r="H15" s="93"/>
      <c r="I15" s="93"/>
      <c r="J15" s="93"/>
      <c r="K15" s="93"/>
      <c r="L15" s="101"/>
    </row>
    <row r="16" spans="1:12" ht="14.25" customHeight="1">
      <c r="A16" s="69">
        <v>2080506</v>
      </c>
      <c r="B16" s="72" t="s">
        <v>64</v>
      </c>
      <c r="C16" s="93">
        <f t="shared" si="0"/>
        <v>10.94</v>
      </c>
      <c r="D16" s="93"/>
      <c r="E16" s="93">
        <v>10.94</v>
      </c>
      <c r="F16" s="93"/>
      <c r="G16" s="93"/>
      <c r="H16" s="93"/>
      <c r="I16" s="93"/>
      <c r="J16" s="93"/>
      <c r="K16" s="93"/>
      <c r="L16" s="101"/>
    </row>
    <row r="17" spans="1:12" ht="14.25" customHeight="1">
      <c r="A17" s="69">
        <v>2080599</v>
      </c>
      <c r="B17" s="72" t="s">
        <v>65</v>
      </c>
      <c r="C17" s="93">
        <f t="shared" si="0"/>
        <v>49.86</v>
      </c>
      <c r="D17" s="93"/>
      <c r="E17" s="93">
        <v>49.86</v>
      </c>
      <c r="F17" s="93"/>
      <c r="G17" s="93"/>
      <c r="H17" s="93"/>
      <c r="I17" s="93"/>
      <c r="J17" s="93"/>
      <c r="K17" s="93"/>
      <c r="L17" s="101"/>
    </row>
    <row r="18" spans="1:12" ht="14.25" customHeight="1">
      <c r="A18" s="69">
        <v>210</v>
      </c>
      <c r="B18" s="70" t="s">
        <v>66</v>
      </c>
      <c r="C18" s="93">
        <f t="shared" si="0"/>
        <v>14.08</v>
      </c>
      <c r="D18" s="93"/>
      <c r="E18" s="93">
        <v>14.08</v>
      </c>
      <c r="F18" s="93"/>
      <c r="G18" s="93"/>
      <c r="H18" s="93"/>
      <c r="I18" s="93"/>
      <c r="J18" s="93"/>
      <c r="K18" s="93"/>
      <c r="L18" s="101"/>
    </row>
    <row r="19" spans="1:12" ht="14.25" customHeight="1">
      <c r="A19" s="73">
        <v>21011</v>
      </c>
      <c r="B19" s="70" t="s">
        <v>67</v>
      </c>
      <c r="C19" s="93">
        <f t="shared" si="0"/>
        <v>14.08</v>
      </c>
      <c r="D19" s="93"/>
      <c r="E19" s="93">
        <v>14.08</v>
      </c>
      <c r="F19" s="93"/>
      <c r="G19" s="93"/>
      <c r="H19" s="93"/>
      <c r="I19" s="93"/>
      <c r="J19" s="93"/>
      <c r="K19" s="93"/>
      <c r="L19" s="101"/>
    </row>
    <row r="20" spans="1:12" ht="14.25" customHeight="1">
      <c r="A20" s="73">
        <v>2101101</v>
      </c>
      <c r="B20" s="70" t="s">
        <v>68</v>
      </c>
      <c r="C20" s="93">
        <f t="shared" si="0"/>
        <v>9.26</v>
      </c>
      <c r="D20" s="93"/>
      <c r="E20" s="93">
        <v>9.26</v>
      </c>
      <c r="F20" s="93"/>
      <c r="G20" s="93"/>
      <c r="H20" s="93"/>
      <c r="I20" s="93"/>
      <c r="J20" s="93"/>
      <c r="K20" s="93"/>
      <c r="L20" s="101"/>
    </row>
    <row r="21" spans="1:12" ht="14.25" customHeight="1">
      <c r="A21" s="73">
        <v>2101102</v>
      </c>
      <c r="B21" s="71" t="s">
        <v>69</v>
      </c>
      <c r="C21" s="93">
        <f t="shared" si="0"/>
        <v>4.42</v>
      </c>
      <c r="D21" s="93"/>
      <c r="E21" s="93">
        <v>4.42</v>
      </c>
      <c r="F21" s="93"/>
      <c r="G21" s="93"/>
      <c r="H21" s="93"/>
      <c r="I21" s="93"/>
      <c r="J21" s="93"/>
      <c r="K21" s="93"/>
      <c r="L21" s="101"/>
    </row>
    <row r="22" spans="1:12" ht="14.25" customHeight="1">
      <c r="A22" s="73">
        <v>2101199</v>
      </c>
      <c r="B22" s="72" t="s">
        <v>70</v>
      </c>
      <c r="C22" s="93">
        <f t="shared" si="0"/>
        <v>0.4</v>
      </c>
      <c r="D22" s="93"/>
      <c r="E22" s="93">
        <v>0.4</v>
      </c>
      <c r="F22" s="93"/>
      <c r="G22" s="93"/>
      <c r="H22" s="93"/>
      <c r="I22" s="93"/>
      <c r="J22" s="93"/>
      <c r="K22" s="93"/>
      <c r="L22" s="101"/>
    </row>
    <row r="23" spans="1:12" ht="14.25" customHeight="1">
      <c r="A23" s="73">
        <v>213</v>
      </c>
      <c r="B23" s="72" t="s">
        <v>71</v>
      </c>
      <c r="C23" s="93">
        <f t="shared" si="0"/>
        <v>2822.2999999999997</v>
      </c>
      <c r="D23" s="93"/>
      <c r="E23" s="93">
        <v>2822.3</v>
      </c>
      <c r="F23" s="93"/>
      <c r="G23" s="93"/>
      <c r="H23" s="93"/>
      <c r="I23" s="93"/>
      <c r="J23" s="93"/>
      <c r="K23" s="93"/>
      <c r="L23" s="101"/>
    </row>
    <row r="24" spans="1:12" ht="14.25" customHeight="1">
      <c r="A24" s="73">
        <v>21305</v>
      </c>
      <c r="B24" s="72" t="s">
        <v>72</v>
      </c>
      <c r="C24" s="93">
        <f t="shared" si="0"/>
        <v>2822.2999999999997</v>
      </c>
      <c r="D24" s="93"/>
      <c r="E24" s="93">
        <v>2822.3</v>
      </c>
      <c r="F24" s="93"/>
      <c r="G24" s="93"/>
      <c r="H24" s="93"/>
      <c r="I24" s="93"/>
      <c r="J24" s="93"/>
      <c r="K24" s="93"/>
      <c r="L24" s="101"/>
    </row>
    <row r="25" spans="1:12" ht="14.25" customHeight="1">
      <c r="A25" s="73">
        <v>2130501</v>
      </c>
      <c r="B25" s="72" t="s">
        <v>73</v>
      </c>
      <c r="C25" s="93">
        <f t="shared" si="0"/>
        <v>199.22</v>
      </c>
      <c r="D25" s="93"/>
      <c r="E25" s="93">
        <v>199.22</v>
      </c>
      <c r="F25" s="93"/>
      <c r="G25" s="93"/>
      <c r="H25" s="93"/>
      <c r="I25" s="93"/>
      <c r="J25" s="93"/>
      <c r="K25" s="93"/>
      <c r="L25" s="101"/>
    </row>
    <row r="26" spans="1:12" ht="14.25" customHeight="1">
      <c r="A26" s="73">
        <v>2130550</v>
      </c>
      <c r="B26" s="72" t="s">
        <v>74</v>
      </c>
      <c r="C26" s="93">
        <f t="shared" si="0"/>
        <v>125.48</v>
      </c>
      <c r="D26" s="93"/>
      <c r="E26" s="93">
        <v>125.48</v>
      </c>
      <c r="F26" s="93"/>
      <c r="G26" s="93"/>
      <c r="H26" s="93"/>
      <c r="I26" s="93"/>
      <c r="J26" s="93"/>
      <c r="K26" s="93"/>
      <c r="L26" s="101"/>
    </row>
    <row r="27" spans="1:12" ht="14.25" customHeight="1">
      <c r="A27" s="73">
        <v>2130505</v>
      </c>
      <c r="B27" s="72" t="s">
        <v>75</v>
      </c>
      <c r="C27" s="93">
        <f t="shared" si="0"/>
        <v>140</v>
      </c>
      <c r="D27" s="93"/>
      <c r="E27" s="93">
        <v>140</v>
      </c>
      <c r="F27" s="93"/>
      <c r="G27" s="93"/>
      <c r="H27" s="93"/>
      <c r="I27" s="93"/>
      <c r="J27" s="93"/>
      <c r="K27" s="93"/>
      <c r="L27" s="101"/>
    </row>
    <row r="28" spans="1:12" ht="14.25" customHeight="1">
      <c r="A28" s="73">
        <v>2130506</v>
      </c>
      <c r="B28" s="72" t="s">
        <v>76</v>
      </c>
      <c r="C28" s="93">
        <f t="shared" si="0"/>
        <v>625</v>
      </c>
      <c r="D28" s="93"/>
      <c r="E28" s="93">
        <v>625</v>
      </c>
      <c r="F28" s="93"/>
      <c r="G28" s="93"/>
      <c r="H28" s="93"/>
      <c r="I28" s="93"/>
      <c r="J28" s="93"/>
      <c r="K28" s="93"/>
      <c r="L28" s="101"/>
    </row>
    <row r="29" spans="1:12" ht="14.25" customHeight="1">
      <c r="A29" s="73">
        <v>2130507</v>
      </c>
      <c r="B29" s="72" t="s">
        <v>77</v>
      </c>
      <c r="C29" s="93">
        <f t="shared" si="0"/>
        <v>600</v>
      </c>
      <c r="D29" s="93"/>
      <c r="E29" s="93">
        <v>600</v>
      </c>
      <c r="F29" s="93"/>
      <c r="G29" s="93"/>
      <c r="H29" s="93"/>
      <c r="I29" s="93"/>
      <c r="J29" s="93"/>
      <c r="K29" s="93"/>
      <c r="L29" s="101"/>
    </row>
    <row r="30" spans="1:12" ht="14.25" customHeight="1">
      <c r="A30" s="73">
        <v>2130599</v>
      </c>
      <c r="B30" s="72" t="s">
        <v>78</v>
      </c>
      <c r="C30" s="93">
        <f t="shared" si="0"/>
        <v>1132.6</v>
      </c>
      <c r="D30" s="93"/>
      <c r="E30" s="93">
        <v>1132.6</v>
      </c>
      <c r="F30" s="93"/>
      <c r="G30" s="93"/>
      <c r="H30" s="93"/>
      <c r="I30" s="93"/>
      <c r="J30" s="93"/>
      <c r="K30" s="93"/>
      <c r="L30" s="101"/>
    </row>
    <row r="31" spans="1:12" ht="14.25" customHeight="1">
      <c r="A31" s="73">
        <v>221</v>
      </c>
      <c r="B31" s="71" t="s">
        <v>79</v>
      </c>
      <c r="C31" s="93">
        <f t="shared" si="0"/>
        <v>22.97</v>
      </c>
      <c r="D31" s="93"/>
      <c r="E31" s="93">
        <v>22.97</v>
      </c>
      <c r="F31" s="93"/>
      <c r="G31" s="93"/>
      <c r="H31" s="93"/>
      <c r="I31" s="93"/>
      <c r="J31" s="93"/>
      <c r="K31" s="93"/>
      <c r="L31" s="101"/>
    </row>
    <row r="32" spans="1:12" ht="14.25" customHeight="1">
      <c r="A32" s="73">
        <v>22102</v>
      </c>
      <c r="B32" s="79" t="s">
        <v>80</v>
      </c>
      <c r="C32" s="93">
        <f t="shared" si="0"/>
        <v>22.97</v>
      </c>
      <c r="D32" s="94"/>
      <c r="E32" s="93">
        <v>22.97</v>
      </c>
      <c r="F32" s="94"/>
      <c r="G32" s="94"/>
      <c r="H32" s="94"/>
      <c r="I32" s="94"/>
      <c r="J32" s="94"/>
      <c r="K32" s="94"/>
      <c r="L32" s="102"/>
    </row>
    <row r="33" spans="1:12" ht="16.5">
      <c r="A33" s="80">
        <v>2210201</v>
      </c>
      <c r="B33" s="81" t="s">
        <v>81</v>
      </c>
      <c r="C33" s="95">
        <v>22.97</v>
      </c>
      <c r="D33" s="96"/>
      <c r="E33" s="95">
        <v>22.97</v>
      </c>
      <c r="F33" s="96"/>
      <c r="G33" s="96"/>
      <c r="H33" s="96"/>
      <c r="I33" s="96"/>
      <c r="J33" s="96"/>
      <c r="K33" s="96"/>
      <c r="L33" s="103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1">
      <selection activeCell="L30" sqref="L30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45" customWidth="1"/>
    <col min="4" max="5" width="16" style="45" customWidth="1"/>
    <col min="6" max="8" width="16" style="0" customWidth="1"/>
  </cols>
  <sheetData>
    <row r="1" ht="18">
      <c r="A1" s="46" t="s">
        <v>231</v>
      </c>
    </row>
    <row r="2" spans="1:9" ht="32.25" customHeight="1">
      <c r="A2" s="47" t="s">
        <v>232</v>
      </c>
      <c r="B2" s="47"/>
      <c r="C2" s="47"/>
      <c r="D2" s="47"/>
      <c r="E2" s="47"/>
      <c r="F2" s="47"/>
      <c r="G2" s="47"/>
      <c r="H2" s="47"/>
      <c r="I2" s="86"/>
    </row>
    <row r="4" spans="7:8" ht="12">
      <c r="G4" s="48" t="s">
        <v>2</v>
      </c>
      <c r="H4" s="49"/>
    </row>
    <row r="5" spans="1:8" ht="18" customHeight="1">
      <c r="A5" s="50" t="s">
        <v>163</v>
      </c>
      <c r="B5" s="51" t="s">
        <v>163</v>
      </c>
      <c r="C5" s="52" t="s">
        <v>233</v>
      </c>
      <c r="D5" s="52" t="s">
        <v>234</v>
      </c>
      <c r="E5" s="52" t="s">
        <v>235</v>
      </c>
      <c r="F5" s="53" t="s">
        <v>236</v>
      </c>
      <c r="G5" s="53" t="s">
        <v>237</v>
      </c>
      <c r="H5" s="54" t="s">
        <v>238</v>
      </c>
    </row>
    <row r="6" spans="1:8" ht="11.25">
      <c r="A6" s="55" t="s">
        <v>228</v>
      </c>
      <c r="B6" s="56" t="s">
        <v>229</v>
      </c>
      <c r="C6" s="57" t="s">
        <v>239</v>
      </c>
      <c r="D6" s="57" t="s">
        <v>240</v>
      </c>
      <c r="E6" s="57" t="s">
        <v>241</v>
      </c>
      <c r="F6" s="58" t="s">
        <v>236</v>
      </c>
      <c r="G6" s="58" t="s">
        <v>242</v>
      </c>
      <c r="H6" s="59" t="s">
        <v>243</v>
      </c>
    </row>
    <row r="7" spans="1:8" ht="11.25">
      <c r="A7" s="55" t="s">
        <v>228</v>
      </c>
      <c r="B7" s="56" t="s">
        <v>229</v>
      </c>
      <c r="C7" s="57" t="s">
        <v>239</v>
      </c>
      <c r="D7" s="57" t="s">
        <v>240</v>
      </c>
      <c r="E7" s="57" t="s">
        <v>241</v>
      </c>
      <c r="F7" s="58" t="s">
        <v>236</v>
      </c>
      <c r="G7" s="58" t="s">
        <v>242</v>
      </c>
      <c r="H7" s="59" t="s">
        <v>243</v>
      </c>
    </row>
    <row r="8" spans="1:8" ht="1.5" customHeight="1">
      <c r="A8" s="55" t="s">
        <v>228</v>
      </c>
      <c r="B8" s="56" t="s">
        <v>229</v>
      </c>
      <c r="C8" s="57" t="s">
        <v>239</v>
      </c>
      <c r="D8" s="57" t="s">
        <v>240</v>
      </c>
      <c r="E8" s="57" t="s">
        <v>241</v>
      </c>
      <c r="F8" s="58" t="s">
        <v>236</v>
      </c>
      <c r="G8" s="58" t="s">
        <v>242</v>
      </c>
      <c r="H8" s="59" t="s">
        <v>243</v>
      </c>
    </row>
    <row r="9" spans="1:8" ht="18" customHeight="1">
      <c r="A9" s="60"/>
      <c r="B9" s="61" t="s">
        <v>230</v>
      </c>
      <c r="C9" s="62">
        <f>SUM(D9:H9)</f>
        <v>2949.92</v>
      </c>
      <c r="D9" s="62">
        <f>D10+D13+D18+D23+D31</f>
        <v>452.32000000000005</v>
      </c>
      <c r="E9" s="62">
        <f>E10+E13+E18+E23+E31</f>
        <v>2497.6</v>
      </c>
      <c r="F9" s="62"/>
      <c r="G9" s="62"/>
      <c r="H9" s="63"/>
    </row>
    <row r="10" spans="1:8" ht="18" customHeight="1">
      <c r="A10" s="64">
        <v>201</v>
      </c>
      <c r="B10" s="65" t="s">
        <v>59</v>
      </c>
      <c r="C10" s="62">
        <f aca="true" t="shared" si="0" ref="C9:C27">SUM(D10:H10)</f>
        <v>1.42</v>
      </c>
      <c r="D10" s="66">
        <v>1.42</v>
      </c>
      <c r="E10" s="66"/>
      <c r="F10" s="66"/>
      <c r="G10" s="66"/>
      <c r="H10" s="67"/>
    </row>
    <row r="11" spans="1:8" ht="18" customHeight="1">
      <c r="A11" s="64">
        <v>20136</v>
      </c>
      <c r="B11" s="68" t="s">
        <v>60</v>
      </c>
      <c r="C11" s="62">
        <f t="shared" si="0"/>
        <v>1.42</v>
      </c>
      <c r="D11" s="66">
        <v>1.42</v>
      </c>
      <c r="E11" s="66"/>
      <c r="F11" s="66"/>
      <c r="G11" s="66"/>
      <c r="H11" s="67"/>
    </row>
    <row r="12" spans="1:8" ht="18" customHeight="1">
      <c r="A12" s="64">
        <v>2013699</v>
      </c>
      <c r="B12" s="68" t="s">
        <v>61</v>
      </c>
      <c r="C12" s="62">
        <f t="shared" si="0"/>
        <v>1.42</v>
      </c>
      <c r="D12" s="66">
        <v>1.42</v>
      </c>
      <c r="E12" s="66"/>
      <c r="F12" s="66"/>
      <c r="G12" s="66"/>
      <c r="H12" s="67"/>
    </row>
    <row r="13" spans="1:8" ht="18" customHeight="1">
      <c r="A13" s="69">
        <v>208</v>
      </c>
      <c r="B13" s="70" t="s">
        <v>62</v>
      </c>
      <c r="C13" s="62">
        <f t="shared" si="0"/>
        <v>89.15</v>
      </c>
      <c r="D13" s="66">
        <v>89.15</v>
      </c>
      <c r="E13" s="66"/>
      <c r="F13" s="66"/>
      <c r="G13" s="66"/>
      <c r="H13" s="67"/>
    </row>
    <row r="14" spans="1:8" ht="18" customHeight="1">
      <c r="A14" s="69">
        <v>20805</v>
      </c>
      <c r="B14" s="71" t="s">
        <v>63</v>
      </c>
      <c r="C14" s="62">
        <f t="shared" si="0"/>
        <v>89.15</v>
      </c>
      <c r="D14" s="66">
        <v>89.15</v>
      </c>
      <c r="E14" s="66"/>
      <c r="F14" s="66"/>
      <c r="G14" s="66"/>
      <c r="H14" s="67"/>
    </row>
    <row r="15" spans="1:8" ht="18" customHeight="1">
      <c r="A15" s="69">
        <v>2080505</v>
      </c>
      <c r="B15" s="72" t="s">
        <v>64</v>
      </c>
      <c r="C15" s="62">
        <f t="shared" si="0"/>
        <v>28.35</v>
      </c>
      <c r="D15" s="66">
        <v>28.35</v>
      </c>
      <c r="E15" s="66"/>
      <c r="F15" s="66"/>
      <c r="G15" s="66"/>
      <c r="H15" s="67"/>
    </row>
    <row r="16" spans="1:8" ht="18" customHeight="1">
      <c r="A16" s="69">
        <v>2080506</v>
      </c>
      <c r="B16" s="72" t="s">
        <v>64</v>
      </c>
      <c r="C16" s="62">
        <f t="shared" si="0"/>
        <v>10.94</v>
      </c>
      <c r="D16" s="66">
        <v>10.94</v>
      </c>
      <c r="E16" s="66"/>
      <c r="F16" s="66"/>
      <c r="G16" s="66"/>
      <c r="H16" s="67"/>
    </row>
    <row r="17" spans="1:8" ht="18" customHeight="1">
      <c r="A17" s="69">
        <v>2080599</v>
      </c>
      <c r="B17" s="72" t="s">
        <v>65</v>
      </c>
      <c r="C17" s="62">
        <f t="shared" si="0"/>
        <v>49.86</v>
      </c>
      <c r="D17" s="66">
        <v>49.86</v>
      </c>
      <c r="E17" s="66"/>
      <c r="F17" s="66"/>
      <c r="G17" s="66"/>
      <c r="H17" s="67"/>
    </row>
    <row r="18" spans="1:8" ht="18" customHeight="1">
      <c r="A18" s="69">
        <v>210</v>
      </c>
      <c r="B18" s="70" t="s">
        <v>66</v>
      </c>
      <c r="C18" s="62">
        <f t="shared" si="0"/>
        <v>14.08</v>
      </c>
      <c r="D18" s="66">
        <v>14.08</v>
      </c>
      <c r="E18" s="66"/>
      <c r="F18" s="66"/>
      <c r="G18" s="66"/>
      <c r="H18" s="67"/>
    </row>
    <row r="19" spans="1:8" ht="18" customHeight="1">
      <c r="A19" s="73">
        <v>21011</v>
      </c>
      <c r="B19" s="70" t="s">
        <v>67</v>
      </c>
      <c r="C19" s="62">
        <f t="shared" si="0"/>
        <v>14.08</v>
      </c>
      <c r="D19" s="66">
        <v>14.08</v>
      </c>
      <c r="E19" s="66"/>
      <c r="F19" s="66"/>
      <c r="G19" s="66"/>
      <c r="H19" s="67"/>
    </row>
    <row r="20" spans="1:8" ht="18" customHeight="1">
      <c r="A20" s="73">
        <v>2101101</v>
      </c>
      <c r="B20" s="70" t="s">
        <v>68</v>
      </c>
      <c r="C20" s="62">
        <f t="shared" si="0"/>
        <v>9.26</v>
      </c>
      <c r="D20" s="66">
        <v>9.26</v>
      </c>
      <c r="E20" s="66"/>
      <c r="F20" s="66"/>
      <c r="G20" s="66"/>
      <c r="H20" s="67"/>
    </row>
    <row r="21" spans="1:8" ht="18" customHeight="1">
      <c r="A21" s="73">
        <v>2101102</v>
      </c>
      <c r="B21" s="71" t="s">
        <v>69</v>
      </c>
      <c r="C21" s="62">
        <f t="shared" si="0"/>
        <v>4.42</v>
      </c>
      <c r="D21" s="66">
        <v>4.42</v>
      </c>
      <c r="E21" s="66"/>
      <c r="F21" s="66"/>
      <c r="G21" s="66"/>
      <c r="H21" s="67"/>
    </row>
    <row r="22" spans="1:8" ht="18" customHeight="1">
      <c r="A22" s="73">
        <v>2101199</v>
      </c>
      <c r="B22" s="72" t="s">
        <v>70</v>
      </c>
      <c r="C22" s="62">
        <f t="shared" si="0"/>
        <v>0.4</v>
      </c>
      <c r="D22" s="66">
        <v>0.4</v>
      </c>
      <c r="E22" s="66"/>
      <c r="F22" s="66"/>
      <c r="G22" s="66"/>
      <c r="H22" s="67"/>
    </row>
    <row r="23" spans="1:8" ht="18" customHeight="1">
      <c r="A23" s="73">
        <v>213</v>
      </c>
      <c r="B23" s="72" t="s">
        <v>71</v>
      </c>
      <c r="C23" s="62">
        <f t="shared" si="0"/>
        <v>2822.2999999999997</v>
      </c>
      <c r="D23" s="66">
        <v>324.7</v>
      </c>
      <c r="E23" s="66">
        <v>2497.6</v>
      </c>
      <c r="F23" s="66"/>
      <c r="G23" s="66"/>
      <c r="H23" s="67"/>
    </row>
    <row r="24" spans="1:8" ht="18" customHeight="1">
      <c r="A24" s="73">
        <v>21305</v>
      </c>
      <c r="B24" s="72" t="s">
        <v>72</v>
      </c>
      <c r="C24" s="62">
        <f t="shared" si="0"/>
        <v>2822.2999999999997</v>
      </c>
      <c r="D24" s="66">
        <v>324.7</v>
      </c>
      <c r="E24" s="66">
        <v>2497.6</v>
      </c>
      <c r="F24" s="66"/>
      <c r="G24" s="66"/>
      <c r="H24" s="67"/>
    </row>
    <row r="25" spans="1:8" ht="18" customHeight="1">
      <c r="A25" s="73">
        <v>2130501</v>
      </c>
      <c r="B25" s="72" t="s">
        <v>73</v>
      </c>
      <c r="C25" s="62">
        <f t="shared" si="0"/>
        <v>199.22</v>
      </c>
      <c r="D25" s="66">
        <v>199.22</v>
      </c>
      <c r="E25" s="66"/>
      <c r="F25" s="66"/>
      <c r="G25" s="66"/>
      <c r="H25" s="67"/>
    </row>
    <row r="26" spans="1:8" ht="18" customHeight="1">
      <c r="A26" s="73">
        <v>2130550</v>
      </c>
      <c r="B26" s="72" t="s">
        <v>74</v>
      </c>
      <c r="C26" s="62">
        <f aca="true" t="shared" si="1" ref="C26:C33">SUM(D26:H26)</f>
        <v>125.48</v>
      </c>
      <c r="D26" s="66">
        <v>125.48</v>
      </c>
      <c r="E26" s="66"/>
      <c r="F26" s="66"/>
      <c r="G26" s="66"/>
      <c r="H26" s="67"/>
    </row>
    <row r="27" spans="1:8" ht="18" customHeight="1">
      <c r="A27" s="73">
        <v>2130505</v>
      </c>
      <c r="B27" s="72" t="s">
        <v>75</v>
      </c>
      <c r="C27" s="62">
        <f t="shared" si="1"/>
        <v>140</v>
      </c>
      <c r="D27" s="74"/>
      <c r="E27" s="74">
        <v>140</v>
      </c>
      <c r="F27" s="74"/>
      <c r="G27" s="74"/>
      <c r="H27" s="75"/>
    </row>
    <row r="28" spans="1:8" ht="15.75">
      <c r="A28" s="73">
        <v>2130506</v>
      </c>
      <c r="B28" s="72" t="s">
        <v>76</v>
      </c>
      <c r="C28" s="62">
        <f t="shared" si="1"/>
        <v>625</v>
      </c>
      <c r="D28" s="76"/>
      <c r="E28" s="76">
        <v>625</v>
      </c>
      <c r="F28" s="77"/>
      <c r="G28" s="77"/>
      <c r="H28" s="78"/>
    </row>
    <row r="29" spans="1:8" ht="15.75">
      <c r="A29" s="73">
        <v>2130507</v>
      </c>
      <c r="B29" s="72" t="s">
        <v>77</v>
      </c>
      <c r="C29" s="62">
        <f t="shared" si="1"/>
        <v>600</v>
      </c>
      <c r="D29" s="76"/>
      <c r="E29" s="76">
        <v>600</v>
      </c>
      <c r="F29" s="77"/>
      <c r="G29" s="77"/>
      <c r="H29" s="78"/>
    </row>
    <row r="30" spans="1:8" ht="31.5">
      <c r="A30" s="73">
        <v>2130599</v>
      </c>
      <c r="B30" s="72" t="s">
        <v>78</v>
      </c>
      <c r="C30" s="62">
        <f t="shared" si="1"/>
        <v>1132.6</v>
      </c>
      <c r="D30" s="76"/>
      <c r="E30" s="76">
        <v>1132.6</v>
      </c>
      <c r="F30" s="77"/>
      <c r="G30" s="77"/>
      <c r="H30" s="78"/>
    </row>
    <row r="31" spans="1:8" ht="15.75">
      <c r="A31" s="73">
        <v>221</v>
      </c>
      <c r="B31" s="71" t="s">
        <v>79</v>
      </c>
      <c r="C31" s="62">
        <f t="shared" si="1"/>
        <v>22.97</v>
      </c>
      <c r="D31" s="76">
        <v>22.97</v>
      </c>
      <c r="E31" s="76"/>
      <c r="F31" s="77"/>
      <c r="G31" s="77"/>
      <c r="H31" s="78"/>
    </row>
    <row r="32" spans="1:8" ht="15.75">
      <c r="A32" s="73">
        <v>22102</v>
      </c>
      <c r="B32" s="79" t="s">
        <v>80</v>
      </c>
      <c r="C32" s="62">
        <f t="shared" si="1"/>
        <v>22.97</v>
      </c>
      <c r="D32" s="76">
        <v>22.97</v>
      </c>
      <c r="E32" s="76"/>
      <c r="F32" s="77"/>
      <c r="G32" s="77"/>
      <c r="H32" s="78"/>
    </row>
    <row r="33" spans="1:8" ht="16.5">
      <c r="A33" s="80">
        <v>2210201</v>
      </c>
      <c r="B33" s="81" t="s">
        <v>81</v>
      </c>
      <c r="C33" s="82">
        <f t="shared" si="1"/>
        <v>22.97</v>
      </c>
      <c r="D33" s="83">
        <v>22.97</v>
      </c>
      <c r="E33" s="83"/>
      <c r="F33" s="84"/>
      <c r="G33" s="84"/>
      <c r="H33" s="85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1" sqref="A1:B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34" t="s">
        <v>244</v>
      </c>
      <c r="B1" s="34"/>
      <c r="C1" s="35"/>
      <c r="D1" s="35"/>
      <c r="E1" s="35"/>
      <c r="F1" s="35"/>
      <c r="G1" s="36"/>
      <c r="H1" s="36"/>
      <c r="I1" s="36"/>
      <c r="J1" s="36"/>
      <c r="K1" s="36"/>
    </row>
    <row r="2" spans="1:11" ht="39" customHeight="1">
      <c r="A2" s="37" t="s">
        <v>245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5"/>
      <c r="B3" s="35"/>
      <c r="C3" s="35"/>
      <c r="D3" s="35"/>
      <c r="E3" s="35"/>
      <c r="F3" s="35"/>
      <c r="G3" s="36"/>
      <c r="H3" s="36"/>
      <c r="I3" s="36"/>
      <c r="J3" s="43" t="s">
        <v>2</v>
      </c>
      <c r="K3" s="44"/>
    </row>
    <row r="4" spans="1:11" ht="15.75">
      <c r="A4" s="38" t="s">
        <v>163</v>
      </c>
      <c r="B4" s="39" t="s">
        <v>246</v>
      </c>
      <c r="C4" s="39" t="s">
        <v>247</v>
      </c>
      <c r="D4" s="39" t="s">
        <v>248</v>
      </c>
      <c r="E4" s="39" t="s">
        <v>249</v>
      </c>
      <c r="F4" s="39" t="s">
        <v>250</v>
      </c>
      <c r="G4" s="39" t="s">
        <v>251</v>
      </c>
      <c r="H4" s="39"/>
      <c r="I4" s="39" t="s">
        <v>252</v>
      </c>
      <c r="J4" s="39" t="s">
        <v>253</v>
      </c>
      <c r="K4" s="39" t="s">
        <v>254</v>
      </c>
    </row>
    <row r="5" spans="1:11" ht="47.25">
      <c r="A5" s="38"/>
      <c r="B5" s="39"/>
      <c r="C5" s="39"/>
      <c r="D5" s="39"/>
      <c r="E5" s="39"/>
      <c r="F5" s="39"/>
      <c r="G5" s="39" t="s">
        <v>255</v>
      </c>
      <c r="H5" s="39" t="s">
        <v>256</v>
      </c>
      <c r="I5" s="39"/>
      <c r="J5" s="39"/>
      <c r="K5" s="39"/>
    </row>
    <row r="6" spans="1:11" ht="18.75">
      <c r="A6" s="40" t="s">
        <v>257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8.75">
      <c r="A7" s="42" t="s">
        <v>258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.75">
      <c r="A8" s="42" t="s">
        <v>259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>
      <c r="A9" s="42" t="s">
        <v>260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27" ht="11.25">
      <c r="M27" t="s">
        <v>175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5">
      <selection activeCell="F9" sqref="F9"/>
    </sheetView>
  </sheetViews>
  <sheetFormatPr defaultColWidth="1.5" defaultRowHeight="11.25"/>
  <cols>
    <col min="1" max="1" width="25.33203125" style="17" customWidth="1"/>
    <col min="2" max="2" width="43.83203125" style="17" customWidth="1"/>
    <col min="3" max="6" width="26" style="17" customWidth="1"/>
    <col min="7" max="32" width="12" style="17" customWidth="1"/>
    <col min="33" max="224" width="1.5" style="17" customWidth="1"/>
    <col min="225" max="255" width="12" style="17" customWidth="1"/>
    <col min="256" max="256" width="1.5" style="17" customWidth="1"/>
  </cols>
  <sheetData>
    <row r="1" ht="21" customHeight="1">
      <c r="A1" s="18" t="s">
        <v>261</v>
      </c>
    </row>
    <row r="2" spans="1:6" ht="47.25" customHeight="1">
      <c r="A2" s="19" t="s">
        <v>262</v>
      </c>
      <c r="B2" s="19"/>
      <c r="C2" s="19"/>
      <c r="D2" s="19"/>
      <c r="E2" s="19"/>
      <c r="F2" s="19"/>
    </row>
    <row r="3" spans="1:6" ht="19.5" customHeight="1">
      <c r="A3" s="20"/>
      <c r="B3" s="20"/>
      <c r="C3" s="20"/>
      <c r="D3" s="20"/>
      <c r="E3" s="20"/>
      <c r="F3" s="21" t="s">
        <v>2</v>
      </c>
    </row>
    <row r="4" spans="1:6" ht="36" customHeight="1">
      <c r="A4" s="22" t="s">
        <v>263</v>
      </c>
      <c r="B4" s="22" t="s">
        <v>264</v>
      </c>
      <c r="C4" s="22"/>
      <c r="D4" s="22" t="s">
        <v>265</v>
      </c>
      <c r="E4" s="22">
        <v>2949.92</v>
      </c>
      <c r="F4" s="22"/>
    </row>
    <row r="5" spans="1:6" ht="36" customHeight="1">
      <c r="A5" s="22"/>
      <c r="B5" s="22"/>
      <c r="C5" s="22"/>
      <c r="D5" s="22" t="s">
        <v>266</v>
      </c>
      <c r="E5" s="22">
        <v>2949.92</v>
      </c>
      <c r="F5" s="22"/>
    </row>
    <row r="6" spans="1:6" ht="73.5" customHeight="1">
      <c r="A6" s="22" t="s">
        <v>267</v>
      </c>
      <c r="B6" s="22" t="s">
        <v>268</v>
      </c>
      <c r="C6" s="22"/>
      <c r="D6" s="22"/>
      <c r="E6" s="22"/>
      <c r="F6" s="22"/>
    </row>
    <row r="7" spans="1:6" ht="26.25" customHeight="1">
      <c r="A7" s="23" t="s">
        <v>269</v>
      </c>
      <c r="B7" s="22" t="s">
        <v>270</v>
      </c>
      <c r="C7" s="22" t="s">
        <v>271</v>
      </c>
      <c r="D7" s="22" t="s">
        <v>272</v>
      </c>
      <c r="E7" s="22" t="s">
        <v>273</v>
      </c>
      <c r="F7" s="22" t="s">
        <v>274</v>
      </c>
    </row>
    <row r="8" spans="1:6" ht="26.25" customHeight="1">
      <c r="A8" s="23"/>
      <c r="B8" s="24" t="s">
        <v>275</v>
      </c>
      <c r="C8" s="22">
        <v>20</v>
      </c>
      <c r="D8" s="25" t="s">
        <v>276</v>
      </c>
      <c r="E8" s="22" t="s">
        <v>277</v>
      </c>
      <c r="F8" s="26">
        <v>1</v>
      </c>
    </row>
    <row r="9" spans="1:6" ht="26.25" customHeight="1">
      <c r="A9" s="23"/>
      <c r="B9" s="24" t="s">
        <v>278</v>
      </c>
      <c r="C9" s="22">
        <v>20</v>
      </c>
      <c r="D9" s="25" t="s">
        <v>276</v>
      </c>
      <c r="E9" s="22" t="s">
        <v>279</v>
      </c>
      <c r="F9" s="26">
        <v>0.1</v>
      </c>
    </row>
    <row r="10" spans="1:6" ht="26.25" customHeight="1">
      <c r="A10" s="23"/>
      <c r="B10" s="24" t="s">
        <v>280</v>
      </c>
      <c r="C10" s="23">
        <v>10</v>
      </c>
      <c r="D10" s="25" t="s">
        <v>276</v>
      </c>
      <c r="E10" s="22" t="s">
        <v>277</v>
      </c>
      <c r="F10" s="27">
        <v>0.03</v>
      </c>
    </row>
    <row r="11" spans="1:6" ht="26.25" customHeight="1">
      <c r="A11" s="23"/>
      <c r="B11" s="24" t="s">
        <v>281</v>
      </c>
      <c r="C11" s="23">
        <v>20</v>
      </c>
      <c r="D11" s="25" t="s">
        <v>276</v>
      </c>
      <c r="E11" s="22" t="s">
        <v>277</v>
      </c>
      <c r="F11" s="26">
        <v>1</v>
      </c>
    </row>
    <row r="12" spans="1:6" ht="26.25" customHeight="1">
      <c r="A12" s="23"/>
      <c r="B12" s="24" t="s">
        <v>282</v>
      </c>
      <c r="C12" s="23">
        <v>20</v>
      </c>
      <c r="D12" s="25" t="s">
        <v>276</v>
      </c>
      <c r="E12" s="22" t="s">
        <v>279</v>
      </c>
      <c r="F12" s="26" t="s">
        <v>283</v>
      </c>
    </row>
    <row r="13" spans="1:6" ht="26.25" customHeight="1">
      <c r="A13" s="23"/>
      <c r="B13" s="28" t="s">
        <v>284</v>
      </c>
      <c r="C13" s="23">
        <v>10</v>
      </c>
      <c r="D13" s="25" t="s">
        <v>276</v>
      </c>
      <c r="E13" s="22" t="s">
        <v>279</v>
      </c>
      <c r="F13" s="27">
        <v>0.95</v>
      </c>
    </row>
    <row r="14" spans="1:6" ht="12.75">
      <c r="A14" s="29"/>
      <c r="B14" s="30"/>
      <c r="C14" s="31"/>
      <c r="D14" s="31"/>
      <c r="E14" s="31"/>
      <c r="F14" s="30"/>
    </row>
    <row r="15" spans="1:6" ht="12.75">
      <c r="A15" s="29"/>
      <c r="B15" s="30"/>
      <c r="C15" s="31"/>
      <c r="D15" s="31"/>
      <c r="E15" s="31"/>
      <c r="F15" s="30"/>
    </row>
    <row r="16" spans="1:6" ht="12.75">
      <c r="A16" s="29"/>
      <c r="B16" s="30"/>
      <c r="C16" s="31"/>
      <c r="D16" s="31"/>
      <c r="E16" s="31"/>
      <c r="F16" s="30"/>
    </row>
    <row r="17" spans="1:6" ht="12.75">
      <c r="A17" s="29"/>
      <c r="B17" s="30"/>
      <c r="C17" s="31"/>
      <c r="D17" s="31"/>
      <c r="E17" s="31"/>
      <c r="F17" s="30"/>
    </row>
    <row r="18" spans="1:6" ht="12.75">
      <c r="A18" s="29"/>
      <c r="B18" s="30"/>
      <c r="C18" s="31"/>
      <c r="D18" s="31"/>
      <c r="E18" s="31"/>
      <c r="F18" s="30"/>
    </row>
    <row r="19" spans="1:6" ht="12.75">
      <c r="A19" s="29"/>
      <c r="B19" s="30"/>
      <c r="C19" s="31"/>
      <c r="D19" s="31"/>
      <c r="E19" s="31"/>
      <c r="F19" s="30"/>
    </row>
    <row r="20" spans="1:6" ht="12.75">
      <c r="A20" s="29"/>
      <c r="B20" s="30"/>
      <c r="C20" s="31"/>
      <c r="D20" s="31"/>
      <c r="E20" s="31"/>
      <c r="F20" s="30"/>
    </row>
    <row r="21" spans="1:6" ht="12.75">
      <c r="A21" s="29"/>
      <c r="B21" s="30"/>
      <c r="C21" s="31"/>
      <c r="D21" s="31"/>
      <c r="E21" s="31"/>
      <c r="F21" s="30"/>
    </row>
    <row r="22" spans="1:6" ht="12.75">
      <c r="A22" s="29"/>
      <c r="B22" s="30"/>
      <c r="C22" s="31"/>
      <c r="D22" s="31"/>
      <c r="E22" s="31"/>
      <c r="F22" s="30"/>
    </row>
    <row r="23" spans="1:6" ht="12.75">
      <c r="A23" s="29"/>
      <c r="B23" s="30"/>
      <c r="C23" s="31"/>
      <c r="D23" s="31"/>
      <c r="E23" s="31"/>
      <c r="F23" s="30"/>
    </row>
    <row r="24" spans="1:6" ht="12.75">
      <c r="A24" s="29"/>
      <c r="B24" s="30"/>
      <c r="C24" s="31"/>
      <c r="D24" s="31"/>
      <c r="E24" s="31"/>
      <c r="F24" s="30"/>
    </row>
    <row r="25" spans="1:6" ht="12.75">
      <c r="A25" s="29"/>
      <c r="B25" s="30"/>
      <c r="C25" s="31"/>
      <c r="D25" s="31"/>
      <c r="E25" s="31"/>
      <c r="F25" s="30"/>
    </row>
    <row r="26" spans="1:6" ht="12.75">
      <c r="A26" s="29"/>
      <c r="B26" s="30"/>
      <c r="C26" s="31"/>
      <c r="D26" s="31"/>
      <c r="E26" s="31"/>
      <c r="F26" s="30"/>
    </row>
    <row r="27" spans="1:6" ht="12.75">
      <c r="A27" s="29"/>
      <c r="B27" s="30"/>
      <c r="C27" s="31"/>
      <c r="D27" s="31"/>
      <c r="E27" s="31"/>
      <c r="F27" s="30"/>
    </row>
    <row r="28" spans="1:6" ht="12.75">
      <c r="A28" s="29"/>
      <c r="B28" s="30"/>
      <c r="C28" s="31"/>
      <c r="D28" s="31"/>
      <c r="E28" s="31"/>
      <c r="F28" s="30"/>
    </row>
    <row r="29" spans="1:6" ht="12.75">
      <c r="A29" s="29"/>
      <c r="B29" s="30"/>
      <c r="C29" s="31"/>
      <c r="D29" s="31"/>
      <c r="E29" s="31"/>
      <c r="F29" s="30"/>
    </row>
    <row r="30" spans="1:6" ht="12.75">
      <c r="A30" s="29"/>
      <c r="B30" s="30"/>
      <c r="C30" s="31"/>
      <c r="D30" s="31"/>
      <c r="E30" s="31"/>
      <c r="F30" s="30"/>
    </row>
    <row r="31" spans="1:6" ht="12.75">
      <c r="A31" s="29"/>
      <c r="B31" s="30"/>
      <c r="C31" s="31"/>
      <c r="D31" s="31"/>
      <c r="E31" s="31"/>
      <c r="F31" s="30"/>
    </row>
    <row r="32" spans="1:6" ht="12.75">
      <c r="A32" s="29"/>
      <c r="B32" s="30"/>
      <c r="C32" s="31"/>
      <c r="D32" s="31"/>
      <c r="E32" s="31"/>
      <c r="F32" s="30"/>
    </row>
    <row r="33" spans="2:6" ht="12.75">
      <c r="B33" s="32"/>
      <c r="C33" s="33"/>
      <c r="D33" s="33"/>
      <c r="E33" s="33"/>
      <c r="F33" s="32"/>
    </row>
    <row r="34" spans="2:6" ht="12.75">
      <c r="B34" s="32"/>
      <c r="C34" s="33"/>
      <c r="D34" s="33"/>
      <c r="E34" s="33"/>
      <c r="F34" s="32"/>
    </row>
    <row r="35" spans="2:6" ht="12.75">
      <c r="B35" s="32"/>
      <c r="C35" s="32"/>
      <c r="D35" s="32"/>
      <c r="E35" s="32"/>
      <c r="F35" s="32"/>
    </row>
    <row r="36" spans="2:6" ht="12.75">
      <c r="B36" s="32"/>
      <c r="C36" s="32"/>
      <c r="D36" s="32"/>
      <c r="E36" s="32"/>
      <c r="F36" s="32"/>
    </row>
    <row r="37" spans="2:6" ht="12.75">
      <c r="B37" s="32"/>
      <c r="C37" s="32"/>
      <c r="D37" s="32"/>
      <c r="E37" s="32"/>
      <c r="F37" s="32"/>
    </row>
    <row r="38" spans="2:6" ht="12.75">
      <c r="B38" s="32"/>
      <c r="C38" s="32"/>
      <c r="D38" s="32"/>
      <c r="E38" s="32"/>
      <c r="F38" s="32"/>
    </row>
    <row r="39" spans="2:6" ht="12.75">
      <c r="B39" s="32"/>
      <c r="C39" s="32"/>
      <c r="D39" s="32"/>
      <c r="E39" s="32"/>
      <c r="F39" s="32"/>
    </row>
    <row r="40" spans="2:6" ht="12.75">
      <c r="B40" s="32"/>
      <c r="C40" s="32"/>
      <c r="D40" s="32"/>
      <c r="E40" s="32"/>
      <c r="F40" s="32"/>
    </row>
    <row r="41" spans="2:6" ht="12.75">
      <c r="B41" s="32"/>
      <c r="C41" s="32"/>
      <c r="D41" s="32"/>
      <c r="E41" s="32"/>
      <c r="F41" s="32"/>
    </row>
    <row r="42" spans="2:6" ht="12.75">
      <c r="B42" s="32"/>
      <c r="C42" s="32"/>
      <c r="D42" s="32"/>
      <c r="E42" s="32"/>
      <c r="F42" s="32"/>
    </row>
    <row r="43" spans="2:6" ht="12.75">
      <c r="B43" s="32"/>
      <c r="C43" s="32"/>
      <c r="D43" s="32"/>
      <c r="E43" s="32"/>
      <c r="F43" s="32"/>
    </row>
    <row r="44" spans="2:6" ht="12.75">
      <c r="B44" s="32"/>
      <c r="C44" s="32"/>
      <c r="D44" s="32"/>
      <c r="E44" s="32"/>
      <c r="F44" s="32"/>
    </row>
    <row r="45" spans="2:6" ht="12.75">
      <c r="B45" s="32"/>
      <c r="C45" s="32"/>
      <c r="D45" s="32"/>
      <c r="E45" s="32"/>
      <c r="F45" s="32"/>
    </row>
    <row r="46" spans="2:6" ht="12.75">
      <c r="B46" s="32"/>
      <c r="C46" s="32"/>
      <c r="D46" s="32"/>
      <c r="E46" s="32"/>
      <c r="F46" s="32"/>
    </row>
    <row r="47" spans="2:6" ht="12.75">
      <c r="B47" s="32"/>
      <c r="C47" s="32"/>
      <c r="D47" s="32"/>
      <c r="E47" s="32"/>
      <c r="F47" s="32"/>
    </row>
    <row r="48" spans="2:6" ht="12.75">
      <c r="B48" s="32"/>
      <c r="C48" s="32"/>
      <c r="D48" s="32"/>
      <c r="E48" s="32"/>
      <c r="F48" s="32"/>
    </row>
    <row r="49" spans="2:6" ht="12.75">
      <c r="B49" s="32"/>
      <c r="C49" s="32"/>
      <c r="D49" s="32"/>
      <c r="E49" s="32"/>
      <c r="F49" s="32"/>
    </row>
    <row r="50" spans="2:6" ht="12.75">
      <c r="B50" s="32"/>
      <c r="C50" s="32"/>
      <c r="D50" s="32"/>
      <c r="E50" s="32"/>
      <c r="F50" s="32"/>
    </row>
    <row r="51" spans="2:6" ht="12.75">
      <c r="B51" s="32"/>
      <c r="C51" s="32"/>
      <c r="D51" s="32"/>
      <c r="E51" s="32"/>
      <c r="F51" s="32"/>
    </row>
    <row r="52" spans="2:6" ht="12.75">
      <c r="B52" s="32"/>
      <c r="C52" s="32"/>
      <c r="D52" s="32"/>
      <c r="E52" s="32"/>
      <c r="F52" s="32"/>
    </row>
    <row r="53" spans="2:6" ht="12.75">
      <c r="B53" s="32"/>
      <c r="C53" s="32"/>
      <c r="D53" s="32"/>
      <c r="E53" s="32"/>
      <c r="F53" s="32"/>
    </row>
  </sheetData>
  <sheetProtection/>
  <mergeCells count="7">
    <mergeCell ref="A2:F2"/>
    <mergeCell ref="E4:F4"/>
    <mergeCell ref="E5:F5"/>
    <mergeCell ref="B6:F6"/>
    <mergeCell ref="A4:A5"/>
    <mergeCell ref="A7:A13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H12" sqref="H12:H15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290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>
        <v>300000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>
        <v>300000</v>
      </c>
      <c r="M6" s="16"/>
      <c r="N6" s="16"/>
      <c r="O6" s="16"/>
    </row>
    <row r="7" spans="1:15" s="1" customFormat="1" ht="24" customHeight="1">
      <c r="A7" s="7" t="s">
        <v>301</v>
      </c>
      <c r="B7" s="8" t="s">
        <v>302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316</v>
      </c>
      <c r="C12" s="11" t="s">
        <v>317</v>
      </c>
      <c r="D12" s="10" t="s">
        <v>277</v>
      </c>
      <c r="E12" s="10"/>
      <c r="F12" s="6">
        <v>30</v>
      </c>
      <c r="G12" s="10" t="s">
        <v>318</v>
      </c>
      <c r="H12" s="12">
        <v>30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319</v>
      </c>
      <c r="C13" s="11" t="s">
        <v>320</v>
      </c>
      <c r="D13" s="10" t="s">
        <v>279</v>
      </c>
      <c r="E13" s="10"/>
      <c r="F13" s="10" t="s">
        <v>321</v>
      </c>
      <c r="G13" s="10" t="s">
        <v>276</v>
      </c>
      <c r="H13" s="12">
        <v>30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322</v>
      </c>
      <c r="B14" s="11" t="s">
        <v>323</v>
      </c>
      <c r="C14" s="11" t="s">
        <v>324</v>
      </c>
      <c r="D14" s="10" t="s">
        <v>277</v>
      </c>
      <c r="E14" s="10"/>
      <c r="F14" s="10" t="s">
        <v>325</v>
      </c>
      <c r="G14" s="10" t="s">
        <v>326</v>
      </c>
      <c r="H14" s="12">
        <v>20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327</v>
      </c>
      <c r="B15" s="11" t="s">
        <v>328</v>
      </c>
      <c r="C15" s="11" t="s">
        <v>329</v>
      </c>
      <c r="D15" s="10" t="s">
        <v>279</v>
      </c>
      <c r="E15" s="10"/>
      <c r="F15" s="10" t="s">
        <v>330</v>
      </c>
      <c r="G15" s="10" t="s">
        <v>276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3" t="s">
        <v>331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6:O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A1" sqref="A1:IV65536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">
      <c r="A1" s="2" t="s">
        <v>285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287</v>
      </c>
      <c r="B4" s="6" t="s">
        <v>288</v>
      </c>
      <c r="C4" s="6"/>
      <c r="D4" s="5" t="s">
        <v>289</v>
      </c>
      <c r="E4" s="6" t="s">
        <v>332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333</v>
      </c>
      <c r="M5" s="16"/>
      <c r="N5" s="16"/>
      <c r="O5" s="16"/>
    </row>
    <row r="6" spans="1:15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334</v>
      </c>
      <c r="M6" s="16"/>
      <c r="N6" s="16"/>
      <c r="O6" s="16"/>
    </row>
    <row r="7" spans="1:15" ht="24" customHeight="1">
      <c r="A7" s="7" t="s">
        <v>301</v>
      </c>
      <c r="B7" s="8" t="s">
        <v>335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315</v>
      </c>
      <c r="B12" s="11" t="s">
        <v>336</v>
      </c>
      <c r="C12" s="11" t="s">
        <v>337</v>
      </c>
      <c r="D12" s="10" t="s">
        <v>279</v>
      </c>
      <c r="E12" s="10"/>
      <c r="F12" s="10" t="s">
        <v>338</v>
      </c>
      <c r="G12" s="10" t="s">
        <v>339</v>
      </c>
      <c r="H12" s="12">
        <v>20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315</v>
      </c>
      <c r="B13" s="11" t="s">
        <v>319</v>
      </c>
      <c r="C13" s="11" t="s">
        <v>320</v>
      </c>
      <c r="D13" s="10" t="s">
        <v>279</v>
      </c>
      <c r="E13" s="10"/>
      <c r="F13" s="10" t="s">
        <v>321</v>
      </c>
      <c r="G13" s="10" t="s">
        <v>276</v>
      </c>
      <c r="H13" s="12">
        <v>20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322</v>
      </c>
      <c r="B14" s="11" t="s">
        <v>323</v>
      </c>
      <c r="C14" s="11" t="s">
        <v>324</v>
      </c>
      <c r="D14" s="10" t="s">
        <v>277</v>
      </c>
      <c r="E14" s="10"/>
      <c r="F14" s="10" t="s">
        <v>325</v>
      </c>
      <c r="G14" s="10" t="s">
        <v>326</v>
      </c>
      <c r="H14" s="12">
        <v>20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327</v>
      </c>
      <c r="B15" s="11" t="s">
        <v>328</v>
      </c>
      <c r="C15" s="11" t="s">
        <v>329</v>
      </c>
      <c r="D15" s="10" t="s">
        <v>279</v>
      </c>
      <c r="E15" s="10"/>
      <c r="F15" s="10" t="s">
        <v>330</v>
      </c>
      <c r="G15" s="10" t="s">
        <v>276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316</v>
      </c>
      <c r="B16" s="11" t="s">
        <v>340</v>
      </c>
      <c r="C16" s="11" t="s">
        <v>341</v>
      </c>
      <c r="D16" s="10" t="s">
        <v>279</v>
      </c>
      <c r="E16" s="10"/>
      <c r="F16" s="10" t="s">
        <v>342</v>
      </c>
      <c r="G16" s="10" t="s">
        <v>343</v>
      </c>
      <c r="H16" s="12">
        <v>20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3" t="s">
        <v>331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rintOptions/>
  <pageMargins left="0.75" right="0.75" top="1" bottom="1" header="0.5" footer="0.5"/>
  <pageSetup fitToHeight="1" fitToWidth="1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3">
      <selection activeCell="H12" sqref="H12:H15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344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345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346</v>
      </c>
      <c r="M6" s="16"/>
      <c r="N6" s="16"/>
      <c r="O6" s="16"/>
    </row>
    <row r="7" spans="1:15" s="1" customFormat="1" ht="24" customHeight="1">
      <c r="A7" s="7" t="s">
        <v>301</v>
      </c>
      <c r="B7" s="8" t="s">
        <v>347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336</v>
      </c>
      <c r="C12" s="11" t="s">
        <v>348</v>
      </c>
      <c r="D12" s="10" t="s">
        <v>279</v>
      </c>
      <c r="E12" s="10"/>
      <c r="F12" s="10" t="s">
        <v>349</v>
      </c>
      <c r="G12" s="10" t="s">
        <v>350</v>
      </c>
      <c r="H12" s="12">
        <v>20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351</v>
      </c>
      <c r="C13" s="11" t="s">
        <v>352</v>
      </c>
      <c r="D13" s="10" t="s">
        <v>279</v>
      </c>
      <c r="E13" s="10"/>
      <c r="F13" s="10" t="s">
        <v>321</v>
      </c>
      <c r="G13" s="10" t="s">
        <v>276</v>
      </c>
      <c r="H13" s="12">
        <v>30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322</v>
      </c>
      <c r="B14" s="11" t="s">
        <v>353</v>
      </c>
      <c r="C14" s="11" t="s">
        <v>354</v>
      </c>
      <c r="D14" s="10" t="s">
        <v>279</v>
      </c>
      <c r="E14" s="10"/>
      <c r="F14" s="10" t="s">
        <v>330</v>
      </c>
      <c r="G14" s="10" t="s">
        <v>276</v>
      </c>
      <c r="H14" s="12">
        <v>30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327</v>
      </c>
      <c r="B15" s="11" t="s">
        <v>328</v>
      </c>
      <c r="C15" s="11" t="s">
        <v>355</v>
      </c>
      <c r="D15" s="10" t="s">
        <v>279</v>
      </c>
      <c r="E15" s="10"/>
      <c r="F15" s="10" t="s">
        <v>330</v>
      </c>
      <c r="G15" s="10" t="s">
        <v>276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3" t="s">
        <v>331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6:O1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4">
      <selection activeCell="H12" sqref="H12:H16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356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357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358</v>
      </c>
      <c r="M6" s="16"/>
      <c r="N6" s="16"/>
      <c r="O6" s="16"/>
    </row>
    <row r="7" spans="1:15" s="1" customFormat="1" ht="24" customHeight="1">
      <c r="A7" s="7" t="s">
        <v>301</v>
      </c>
      <c r="B7" s="8" t="s">
        <v>359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336</v>
      </c>
      <c r="C12" s="11" t="s">
        <v>360</v>
      </c>
      <c r="D12" s="10" t="s">
        <v>277</v>
      </c>
      <c r="E12" s="10"/>
      <c r="F12" s="10" t="s">
        <v>361</v>
      </c>
      <c r="G12" s="10" t="s">
        <v>362</v>
      </c>
      <c r="H12" s="12">
        <v>10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351</v>
      </c>
      <c r="C13" s="11" t="s">
        <v>363</v>
      </c>
      <c r="D13" s="10" t="s">
        <v>279</v>
      </c>
      <c r="E13" s="10"/>
      <c r="F13" s="10" t="s">
        <v>330</v>
      </c>
      <c r="G13" s="10" t="s">
        <v>276</v>
      </c>
      <c r="H13" s="12">
        <v>25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315</v>
      </c>
      <c r="B14" s="11" t="s">
        <v>319</v>
      </c>
      <c r="C14" s="11" t="s">
        <v>364</v>
      </c>
      <c r="D14" s="10" t="s">
        <v>279</v>
      </c>
      <c r="E14" s="10"/>
      <c r="F14" s="10" t="s">
        <v>321</v>
      </c>
      <c r="G14" s="10" t="s">
        <v>276</v>
      </c>
      <c r="H14" s="12">
        <v>25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322</v>
      </c>
      <c r="B15" s="11" t="s">
        <v>365</v>
      </c>
      <c r="C15" s="11" t="s">
        <v>366</v>
      </c>
      <c r="D15" s="10" t="s">
        <v>279</v>
      </c>
      <c r="E15" s="10"/>
      <c r="F15" s="10" t="s">
        <v>330</v>
      </c>
      <c r="G15" s="10" t="s">
        <v>276</v>
      </c>
      <c r="H15" s="12">
        <v>20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0" t="s">
        <v>327</v>
      </c>
      <c r="B16" s="11" t="s">
        <v>328</v>
      </c>
      <c r="C16" s="11" t="s">
        <v>367</v>
      </c>
      <c r="D16" s="10" t="s">
        <v>279</v>
      </c>
      <c r="E16" s="10"/>
      <c r="F16" s="10" t="s">
        <v>321</v>
      </c>
      <c r="G16" s="10" t="s">
        <v>276</v>
      </c>
      <c r="H16" s="12">
        <v>10</v>
      </c>
      <c r="I16" s="10"/>
      <c r="J16" s="10"/>
      <c r="K16" s="10"/>
      <c r="L16" s="10"/>
      <c r="M16" s="10"/>
      <c r="N16" s="10"/>
      <c r="O16" s="10"/>
    </row>
    <row r="17" spans="1:15" s="1" customFormat="1" ht="24" customHeight="1">
      <c r="A17" s="13" t="s">
        <v>331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E4" sqref="E4:I4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368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369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370</v>
      </c>
      <c r="M6" s="16"/>
      <c r="N6" s="16"/>
      <c r="O6" s="16"/>
    </row>
    <row r="7" spans="1:15" s="1" customFormat="1" ht="24" customHeight="1">
      <c r="A7" s="7" t="s">
        <v>301</v>
      </c>
      <c r="B7" s="8" t="s">
        <v>371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316</v>
      </c>
      <c r="C12" s="11" t="s">
        <v>372</v>
      </c>
      <c r="D12" s="10" t="s">
        <v>277</v>
      </c>
      <c r="E12" s="10"/>
      <c r="F12" s="10" t="s">
        <v>373</v>
      </c>
      <c r="G12" s="10" t="s">
        <v>374</v>
      </c>
      <c r="H12" s="12">
        <v>30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336</v>
      </c>
      <c r="C13" s="11" t="s">
        <v>375</v>
      </c>
      <c r="D13" s="10" t="s">
        <v>279</v>
      </c>
      <c r="E13" s="10"/>
      <c r="F13" s="10" t="s">
        <v>376</v>
      </c>
      <c r="G13" s="10" t="s">
        <v>377</v>
      </c>
      <c r="H13" s="12">
        <v>30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322</v>
      </c>
      <c r="B14" s="11" t="s">
        <v>378</v>
      </c>
      <c r="C14" s="11" t="s">
        <v>324</v>
      </c>
      <c r="D14" s="10" t="s">
        <v>279</v>
      </c>
      <c r="E14" s="10"/>
      <c r="F14" s="10" t="s">
        <v>325</v>
      </c>
      <c r="G14" s="10" t="s">
        <v>326</v>
      </c>
      <c r="H14" s="12">
        <v>20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327</v>
      </c>
      <c r="B15" s="11" t="s">
        <v>328</v>
      </c>
      <c r="C15" s="11" t="s">
        <v>284</v>
      </c>
      <c r="D15" s="10" t="s">
        <v>279</v>
      </c>
      <c r="E15" s="10"/>
      <c r="F15" s="10" t="s">
        <v>330</v>
      </c>
      <c r="G15" s="10" t="s">
        <v>276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3" t="s">
        <v>331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6:O1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E4" sqref="E4:I4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379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380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381</v>
      </c>
      <c r="M6" s="16"/>
      <c r="N6" s="16"/>
      <c r="O6" s="16"/>
    </row>
    <row r="7" spans="1:15" s="1" customFormat="1" ht="24" customHeight="1">
      <c r="A7" s="7" t="s">
        <v>301</v>
      </c>
      <c r="B7" s="8" t="s">
        <v>382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336</v>
      </c>
      <c r="C12" s="11" t="s">
        <v>383</v>
      </c>
      <c r="D12" s="10" t="s">
        <v>279</v>
      </c>
      <c r="E12" s="10"/>
      <c r="F12" s="10" t="s">
        <v>384</v>
      </c>
      <c r="G12" s="10" t="s">
        <v>377</v>
      </c>
      <c r="H12" s="12">
        <v>25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316</v>
      </c>
      <c r="C13" s="11" t="s">
        <v>372</v>
      </c>
      <c r="D13" s="10" t="s">
        <v>277</v>
      </c>
      <c r="E13" s="10"/>
      <c r="F13" s="10" t="s">
        <v>385</v>
      </c>
      <c r="G13" s="10" t="s">
        <v>374</v>
      </c>
      <c r="H13" s="12">
        <v>25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322</v>
      </c>
      <c r="B14" s="11" t="s">
        <v>353</v>
      </c>
      <c r="C14" s="11" t="s">
        <v>386</v>
      </c>
      <c r="D14" s="10" t="s">
        <v>279</v>
      </c>
      <c r="E14" s="10"/>
      <c r="F14" s="10" t="s">
        <v>321</v>
      </c>
      <c r="G14" s="10" t="s">
        <v>276</v>
      </c>
      <c r="H14" s="12">
        <v>30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327</v>
      </c>
      <c r="B15" s="11" t="s">
        <v>328</v>
      </c>
      <c r="C15" s="11" t="s">
        <v>284</v>
      </c>
      <c r="D15" s="10" t="s">
        <v>279</v>
      </c>
      <c r="E15" s="10"/>
      <c r="F15" s="10" t="s">
        <v>330</v>
      </c>
      <c r="G15" s="10" t="s">
        <v>276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3" t="s">
        <v>331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6:O17"/>
    <mergeCell ref="B7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3">
      <selection activeCell="E4" sqref="E4:I4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387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388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389</v>
      </c>
      <c r="M6" s="16"/>
      <c r="N6" s="16"/>
      <c r="O6" s="16"/>
    </row>
    <row r="7" spans="1:15" s="1" customFormat="1" ht="24" customHeight="1">
      <c r="A7" s="7" t="s">
        <v>301</v>
      </c>
      <c r="B7" s="8" t="s">
        <v>390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336</v>
      </c>
      <c r="C12" s="11" t="s">
        <v>391</v>
      </c>
      <c r="D12" s="10" t="s">
        <v>279</v>
      </c>
      <c r="E12" s="10"/>
      <c r="F12" s="10" t="s">
        <v>376</v>
      </c>
      <c r="G12" s="10" t="s">
        <v>377</v>
      </c>
      <c r="H12" s="12">
        <v>10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351</v>
      </c>
      <c r="C13" s="11" t="s">
        <v>392</v>
      </c>
      <c r="D13" s="10" t="s">
        <v>279</v>
      </c>
      <c r="E13" s="10"/>
      <c r="F13" s="10" t="s">
        <v>330</v>
      </c>
      <c r="G13" s="10" t="s">
        <v>276</v>
      </c>
      <c r="H13" s="12">
        <v>30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315</v>
      </c>
      <c r="B14" s="11" t="s">
        <v>319</v>
      </c>
      <c r="C14" s="11" t="s">
        <v>393</v>
      </c>
      <c r="D14" s="10" t="s">
        <v>279</v>
      </c>
      <c r="E14" s="10"/>
      <c r="F14" s="10" t="s">
        <v>321</v>
      </c>
      <c r="G14" s="10" t="s">
        <v>276</v>
      </c>
      <c r="H14" s="12">
        <v>20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322</v>
      </c>
      <c r="B15" s="11" t="s">
        <v>378</v>
      </c>
      <c r="C15" s="11" t="s">
        <v>394</v>
      </c>
      <c r="D15" s="10" t="s">
        <v>279</v>
      </c>
      <c r="E15" s="10"/>
      <c r="F15" s="10" t="s">
        <v>325</v>
      </c>
      <c r="G15" s="10" t="s">
        <v>326</v>
      </c>
      <c r="H15" s="12">
        <v>20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0" t="s">
        <v>327</v>
      </c>
      <c r="B16" s="11" t="s">
        <v>328</v>
      </c>
      <c r="C16" s="11" t="s">
        <v>395</v>
      </c>
      <c r="D16" s="10" t="s">
        <v>279</v>
      </c>
      <c r="E16" s="10"/>
      <c r="F16" s="10" t="s">
        <v>330</v>
      </c>
      <c r="G16" s="10" t="s">
        <v>276</v>
      </c>
      <c r="H16" s="12">
        <v>10</v>
      </c>
      <c r="I16" s="10"/>
      <c r="J16" s="10"/>
      <c r="K16" s="10"/>
      <c r="L16" s="10"/>
      <c r="M16" s="10"/>
      <c r="N16" s="10"/>
      <c r="O16" s="10"/>
    </row>
    <row r="17" spans="1:15" s="1" customFormat="1" ht="24" customHeight="1">
      <c r="A17" s="13" t="s">
        <v>331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E4" sqref="E4:I4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396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397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398</v>
      </c>
      <c r="M6" s="16"/>
      <c r="N6" s="16"/>
      <c r="O6" s="16"/>
    </row>
    <row r="7" spans="1:15" s="1" customFormat="1" ht="24" customHeight="1">
      <c r="A7" s="7" t="s">
        <v>301</v>
      </c>
      <c r="B7" s="8" t="s">
        <v>399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336</v>
      </c>
      <c r="C12" s="11" t="s">
        <v>400</v>
      </c>
      <c r="D12" s="10" t="s">
        <v>279</v>
      </c>
      <c r="E12" s="10"/>
      <c r="F12" s="10" t="s">
        <v>361</v>
      </c>
      <c r="G12" s="10" t="s">
        <v>362</v>
      </c>
      <c r="H12" s="12">
        <v>20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319</v>
      </c>
      <c r="C13" s="11" t="s">
        <v>401</v>
      </c>
      <c r="D13" s="10" t="s">
        <v>279</v>
      </c>
      <c r="E13" s="10"/>
      <c r="F13" s="10" t="s">
        <v>330</v>
      </c>
      <c r="G13" s="10" t="s">
        <v>276</v>
      </c>
      <c r="H13" s="12">
        <v>30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322</v>
      </c>
      <c r="B14" s="11" t="s">
        <v>353</v>
      </c>
      <c r="C14" s="11" t="s">
        <v>402</v>
      </c>
      <c r="D14" s="10" t="s">
        <v>279</v>
      </c>
      <c r="E14" s="10"/>
      <c r="F14" s="10" t="s">
        <v>403</v>
      </c>
      <c r="G14" s="10" t="s">
        <v>276</v>
      </c>
      <c r="H14" s="12">
        <v>30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327</v>
      </c>
      <c r="B15" s="11" t="s">
        <v>328</v>
      </c>
      <c r="C15" s="11" t="s">
        <v>404</v>
      </c>
      <c r="D15" s="10" t="s">
        <v>279</v>
      </c>
      <c r="E15" s="10"/>
      <c r="F15" s="10" t="s">
        <v>330</v>
      </c>
      <c r="G15" s="10" t="s">
        <v>276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3" t="s">
        <v>331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6:O1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E4" sqref="E4:I4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405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406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407</v>
      </c>
      <c r="M6" s="16"/>
      <c r="N6" s="16"/>
      <c r="O6" s="16"/>
    </row>
    <row r="7" spans="1:15" s="1" customFormat="1" ht="24" customHeight="1">
      <c r="A7" s="7" t="s">
        <v>301</v>
      </c>
      <c r="B7" s="8" t="s">
        <v>408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336</v>
      </c>
      <c r="C12" s="11" t="s">
        <v>409</v>
      </c>
      <c r="D12" s="10" t="s">
        <v>279</v>
      </c>
      <c r="E12" s="10"/>
      <c r="F12" s="10" t="s">
        <v>410</v>
      </c>
      <c r="G12" s="10" t="s">
        <v>362</v>
      </c>
      <c r="H12" s="12">
        <v>20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319</v>
      </c>
      <c r="C13" s="11" t="s">
        <v>411</v>
      </c>
      <c r="D13" s="10" t="s">
        <v>279</v>
      </c>
      <c r="E13" s="10"/>
      <c r="F13" s="10" t="s">
        <v>321</v>
      </c>
      <c r="G13" s="10" t="s">
        <v>276</v>
      </c>
      <c r="H13" s="12">
        <v>40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322</v>
      </c>
      <c r="B14" s="11" t="s">
        <v>378</v>
      </c>
      <c r="C14" s="11" t="s">
        <v>412</v>
      </c>
      <c r="D14" s="10" t="s">
        <v>279</v>
      </c>
      <c r="E14" s="10"/>
      <c r="F14" s="10" t="s">
        <v>325</v>
      </c>
      <c r="G14" s="10" t="s">
        <v>326</v>
      </c>
      <c r="H14" s="12">
        <v>20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327</v>
      </c>
      <c r="B15" s="11" t="s">
        <v>328</v>
      </c>
      <c r="C15" s="11" t="s">
        <v>284</v>
      </c>
      <c r="D15" s="10" t="s">
        <v>279</v>
      </c>
      <c r="E15" s="10"/>
      <c r="F15" s="10" t="s">
        <v>330</v>
      </c>
      <c r="G15" s="10" t="s">
        <v>276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3" t="s">
        <v>331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6:O17"/>
    <mergeCell ref="B7:I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E4" sqref="E4:I4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413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414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415</v>
      </c>
      <c r="M6" s="16"/>
      <c r="N6" s="16"/>
      <c r="O6" s="16"/>
    </row>
    <row r="7" spans="1:15" s="1" customFormat="1" ht="24" customHeight="1">
      <c r="A7" s="7" t="s">
        <v>301</v>
      </c>
      <c r="B7" s="8" t="s">
        <v>416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351</v>
      </c>
      <c r="C12" s="11" t="s">
        <v>417</v>
      </c>
      <c r="D12" s="10" t="s">
        <v>279</v>
      </c>
      <c r="E12" s="10"/>
      <c r="F12" s="10" t="s">
        <v>330</v>
      </c>
      <c r="G12" s="10" t="s">
        <v>276</v>
      </c>
      <c r="H12" s="12">
        <v>20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319</v>
      </c>
      <c r="C13" s="11" t="s">
        <v>418</v>
      </c>
      <c r="D13" s="10" t="s">
        <v>279</v>
      </c>
      <c r="E13" s="10"/>
      <c r="F13" s="10" t="s">
        <v>321</v>
      </c>
      <c r="G13" s="10" t="s">
        <v>276</v>
      </c>
      <c r="H13" s="12">
        <v>20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322</v>
      </c>
      <c r="B14" s="11" t="s">
        <v>353</v>
      </c>
      <c r="C14" s="11" t="s">
        <v>419</v>
      </c>
      <c r="D14" s="10" t="s">
        <v>420</v>
      </c>
      <c r="E14" s="10"/>
      <c r="F14" s="10" t="s">
        <v>421</v>
      </c>
      <c r="G14" s="10"/>
      <c r="H14" s="12">
        <v>30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322</v>
      </c>
      <c r="B15" s="11" t="s">
        <v>378</v>
      </c>
      <c r="C15" s="11" t="s">
        <v>324</v>
      </c>
      <c r="D15" s="10" t="s">
        <v>279</v>
      </c>
      <c r="E15" s="10"/>
      <c r="F15" s="10" t="s">
        <v>325</v>
      </c>
      <c r="G15" s="10" t="s">
        <v>326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0" t="s">
        <v>327</v>
      </c>
      <c r="B16" s="11" t="s">
        <v>328</v>
      </c>
      <c r="C16" s="11" t="s">
        <v>395</v>
      </c>
      <c r="D16" s="10" t="s">
        <v>279</v>
      </c>
      <c r="E16" s="10"/>
      <c r="F16" s="10" t="s">
        <v>330</v>
      </c>
      <c r="G16" s="10" t="s">
        <v>276</v>
      </c>
      <c r="H16" s="12">
        <v>10</v>
      </c>
      <c r="I16" s="10"/>
      <c r="J16" s="10"/>
      <c r="K16" s="10"/>
      <c r="L16" s="10"/>
      <c r="M16" s="10"/>
      <c r="N16" s="10"/>
      <c r="O16" s="10"/>
    </row>
    <row r="17" spans="1:15" s="1" customFormat="1" ht="24" customHeight="1">
      <c r="A17" s="13" t="s">
        <v>331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L9" sqref="L9:O9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">
      <c r="A1" s="2" t="s">
        <v>285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287</v>
      </c>
      <c r="B4" s="6" t="s">
        <v>288</v>
      </c>
      <c r="C4" s="6"/>
      <c r="D4" s="5" t="s">
        <v>289</v>
      </c>
      <c r="E4" s="6" t="s">
        <v>422</v>
      </c>
      <c r="F4" s="6"/>
      <c r="G4" s="6"/>
      <c r="H4" s="6"/>
      <c r="I4" s="6"/>
      <c r="J4" s="14" t="s">
        <v>291</v>
      </c>
      <c r="K4" s="14"/>
      <c r="L4" s="6" t="s">
        <v>292</v>
      </c>
      <c r="M4" s="6"/>
      <c r="N4" s="6"/>
      <c r="O4" s="6"/>
    </row>
    <row r="5" spans="1:15" s="1" customFormat="1" ht="24" customHeight="1">
      <c r="A5" s="5" t="s">
        <v>293</v>
      </c>
      <c r="B5" s="6" t="s">
        <v>294</v>
      </c>
      <c r="C5" s="6"/>
      <c r="D5" s="5" t="s">
        <v>295</v>
      </c>
      <c r="E5" s="6"/>
      <c r="F5" s="6"/>
      <c r="G5" s="6"/>
      <c r="H5" s="6"/>
      <c r="I5" s="6"/>
      <c r="J5" s="14" t="s">
        <v>296</v>
      </c>
      <c r="K5" s="14"/>
      <c r="L5" s="15" t="s">
        <v>423</v>
      </c>
      <c r="M5" s="16"/>
      <c r="N5" s="16"/>
      <c r="O5" s="16"/>
    </row>
    <row r="6" spans="1:15" s="1" customFormat="1" ht="24" customHeight="1">
      <c r="A6" s="5" t="s">
        <v>297</v>
      </c>
      <c r="B6" s="6">
        <v>10</v>
      </c>
      <c r="C6" s="6"/>
      <c r="D6" s="5" t="s">
        <v>298</v>
      </c>
      <c r="E6" s="6"/>
      <c r="F6" s="6"/>
      <c r="G6" s="6"/>
      <c r="H6" s="6"/>
      <c r="I6" s="6"/>
      <c r="J6" s="14" t="s">
        <v>299</v>
      </c>
      <c r="K6" s="14" t="s">
        <v>300</v>
      </c>
      <c r="L6" s="16" t="s">
        <v>424</v>
      </c>
      <c r="M6" s="16"/>
      <c r="N6" s="16"/>
      <c r="O6" s="16"/>
    </row>
    <row r="7" spans="1:15" s="1" customFormat="1" ht="24" customHeight="1">
      <c r="A7" s="7" t="s">
        <v>301</v>
      </c>
      <c r="B7" s="8" t="s">
        <v>416</v>
      </c>
      <c r="C7" s="8"/>
      <c r="D7" s="8"/>
      <c r="E7" s="8"/>
      <c r="F7" s="8"/>
      <c r="G7" s="8"/>
      <c r="H7" s="8"/>
      <c r="I7" s="8"/>
      <c r="J7" s="14" t="s">
        <v>303</v>
      </c>
      <c r="K7" s="14"/>
      <c r="L7" s="16" t="s">
        <v>304</v>
      </c>
      <c r="M7" s="16"/>
      <c r="N7" s="16"/>
      <c r="O7" s="16"/>
    </row>
    <row r="8" spans="1:15" s="1" customFormat="1" ht="24" customHeight="1">
      <c r="A8" s="7"/>
      <c r="B8" s="8"/>
      <c r="C8" s="8"/>
      <c r="D8" s="8"/>
      <c r="E8" s="8"/>
      <c r="F8" s="8"/>
      <c r="G8" s="8"/>
      <c r="H8" s="8"/>
      <c r="I8" s="8"/>
      <c r="J8" s="14" t="s">
        <v>305</v>
      </c>
      <c r="K8" s="14"/>
      <c r="L8" s="16" t="s">
        <v>304</v>
      </c>
      <c r="M8" s="16"/>
      <c r="N8" s="16"/>
      <c r="O8" s="16"/>
    </row>
    <row r="9" spans="1:15" s="1" customFormat="1" ht="24" customHeight="1">
      <c r="A9" s="7"/>
      <c r="B9" s="8"/>
      <c r="C9" s="8"/>
      <c r="D9" s="8"/>
      <c r="E9" s="8"/>
      <c r="F9" s="8"/>
      <c r="G9" s="8"/>
      <c r="H9" s="8"/>
      <c r="I9" s="8"/>
      <c r="J9" s="14" t="s">
        <v>306</v>
      </c>
      <c r="K9" s="14"/>
      <c r="L9" s="16" t="s">
        <v>304</v>
      </c>
      <c r="M9" s="16"/>
      <c r="N9" s="16"/>
      <c r="O9" s="16"/>
    </row>
    <row r="10" spans="1:15" s="1" customFormat="1" ht="24" customHeight="1">
      <c r="A10" s="7"/>
      <c r="B10" s="8"/>
      <c r="C10" s="8"/>
      <c r="D10" s="8"/>
      <c r="E10" s="8"/>
      <c r="F10" s="8"/>
      <c r="G10" s="8"/>
      <c r="H10" s="8"/>
      <c r="I10" s="8"/>
      <c r="J10" s="14" t="s">
        <v>307</v>
      </c>
      <c r="K10" s="14"/>
      <c r="L10" s="16" t="s">
        <v>304</v>
      </c>
      <c r="M10" s="16"/>
      <c r="N10" s="16"/>
      <c r="O10" s="16"/>
    </row>
    <row r="11" spans="1:15" s="1" customFormat="1" ht="24" customHeight="1">
      <c r="A11" s="9" t="s">
        <v>308</v>
      </c>
      <c r="B11" s="9" t="s">
        <v>309</v>
      </c>
      <c r="C11" s="9" t="s">
        <v>310</v>
      </c>
      <c r="D11" s="9" t="s">
        <v>273</v>
      </c>
      <c r="E11" s="9" t="s">
        <v>311</v>
      </c>
      <c r="F11" s="9" t="s">
        <v>274</v>
      </c>
      <c r="G11" s="9" t="s">
        <v>312</v>
      </c>
      <c r="H11" s="9" t="s">
        <v>313</v>
      </c>
      <c r="I11" s="9" t="s">
        <v>314</v>
      </c>
      <c r="J11" s="5"/>
      <c r="K11" s="11"/>
      <c r="L11" s="11"/>
      <c r="M11" s="11"/>
      <c r="N11" s="11"/>
      <c r="O11" s="11"/>
    </row>
    <row r="12" spans="1:15" s="1" customFormat="1" ht="24" customHeight="1">
      <c r="A12" s="10" t="s">
        <v>315</v>
      </c>
      <c r="B12" s="11" t="s">
        <v>351</v>
      </c>
      <c r="C12" s="11" t="s">
        <v>417</v>
      </c>
      <c r="D12" s="10" t="s">
        <v>279</v>
      </c>
      <c r="E12" s="10"/>
      <c r="F12" s="10" t="s">
        <v>330</v>
      </c>
      <c r="G12" s="10" t="s">
        <v>276</v>
      </c>
      <c r="H12" s="12">
        <v>20</v>
      </c>
      <c r="I12" s="10"/>
      <c r="J12" s="10"/>
      <c r="K12" s="10"/>
      <c r="L12" s="10"/>
      <c r="M12" s="10"/>
      <c r="N12" s="10"/>
      <c r="O12" s="10"/>
    </row>
    <row r="13" spans="1:15" s="1" customFormat="1" ht="24" customHeight="1">
      <c r="A13" s="10" t="s">
        <v>315</v>
      </c>
      <c r="B13" s="11" t="s">
        <v>319</v>
      </c>
      <c r="C13" s="11" t="s">
        <v>393</v>
      </c>
      <c r="D13" s="10" t="s">
        <v>279</v>
      </c>
      <c r="E13" s="10"/>
      <c r="F13" s="10" t="s">
        <v>321</v>
      </c>
      <c r="G13" s="10" t="s">
        <v>276</v>
      </c>
      <c r="H13" s="12">
        <v>20</v>
      </c>
      <c r="I13" s="10"/>
      <c r="J13" s="10"/>
      <c r="K13" s="10"/>
      <c r="L13" s="10"/>
      <c r="M13" s="10"/>
      <c r="N13" s="10"/>
      <c r="O13" s="10"/>
    </row>
    <row r="14" spans="1:15" s="1" customFormat="1" ht="24" customHeight="1">
      <c r="A14" s="10" t="s">
        <v>322</v>
      </c>
      <c r="B14" s="11" t="s">
        <v>353</v>
      </c>
      <c r="C14" s="11" t="s">
        <v>425</v>
      </c>
      <c r="D14" s="10" t="s">
        <v>420</v>
      </c>
      <c r="E14" s="10"/>
      <c r="F14" s="10" t="s">
        <v>421</v>
      </c>
      <c r="G14" s="10"/>
      <c r="H14" s="12">
        <v>30</v>
      </c>
      <c r="I14" s="10"/>
      <c r="J14" s="10"/>
      <c r="K14" s="10"/>
      <c r="L14" s="10"/>
      <c r="M14" s="10"/>
      <c r="N14" s="10"/>
      <c r="O14" s="10"/>
    </row>
    <row r="15" spans="1:15" s="1" customFormat="1" ht="24" customHeight="1">
      <c r="A15" s="10" t="s">
        <v>322</v>
      </c>
      <c r="B15" s="11" t="s">
        <v>378</v>
      </c>
      <c r="C15" s="11" t="s">
        <v>426</v>
      </c>
      <c r="D15" s="10" t="s">
        <v>279</v>
      </c>
      <c r="E15" s="10"/>
      <c r="F15" s="10" t="s">
        <v>325</v>
      </c>
      <c r="G15" s="10" t="s">
        <v>326</v>
      </c>
      <c r="H15" s="12">
        <v>10</v>
      </c>
      <c r="I15" s="10"/>
      <c r="J15" s="10"/>
      <c r="K15" s="10"/>
      <c r="L15" s="10"/>
      <c r="M15" s="10"/>
      <c r="N15" s="10"/>
      <c r="O15" s="10"/>
    </row>
    <row r="16" spans="1:15" s="1" customFormat="1" ht="24" customHeight="1">
      <c r="A16" s="10" t="s">
        <v>327</v>
      </c>
      <c r="B16" s="11" t="s">
        <v>328</v>
      </c>
      <c r="C16" s="11" t="s">
        <v>395</v>
      </c>
      <c r="D16" s="10" t="s">
        <v>279</v>
      </c>
      <c r="E16" s="10"/>
      <c r="F16" s="10" t="s">
        <v>330</v>
      </c>
      <c r="G16" s="10" t="s">
        <v>276</v>
      </c>
      <c r="H16" s="12">
        <v>10</v>
      </c>
      <c r="I16" s="10"/>
      <c r="J16" s="10"/>
      <c r="K16" s="10"/>
      <c r="L16" s="10"/>
      <c r="M16" s="10"/>
      <c r="N16" s="10"/>
      <c r="O16" s="10"/>
    </row>
    <row r="17" spans="1:15" s="1" customFormat="1" ht="24" customHeight="1">
      <c r="A17" s="13" t="s">
        <v>331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5">
      <selection activeCell="E27" sqref="E27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46" t="s">
        <v>0</v>
      </c>
    </row>
    <row r="2" spans="1:10" ht="30" customHeight="1">
      <c r="A2" s="209" t="s">
        <v>1</v>
      </c>
      <c r="B2" s="209"/>
      <c r="C2" s="209"/>
      <c r="D2" s="209"/>
      <c r="E2" s="209"/>
      <c r="F2" s="209"/>
      <c r="G2" s="209"/>
      <c r="H2" s="86"/>
      <c r="I2" s="86"/>
      <c r="J2" s="86"/>
    </row>
    <row r="4" spans="5:7" ht="12">
      <c r="E4" s="210" t="s">
        <v>2</v>
      </c>
      <c r="F4" s="210"/>
      <c r="G4" s="210"/>
    </row>
    <row r="5" spans="1:7" ht="23.25" customHeight="1">
      <c r="A5" s="50" t="s">
        <v>3</v>
      </c>
      <c r="B5" s="51" t="s">
        <v>3</v>
      </c>
      <c r="C5" s="51" t="s">
        <v>4</v>
      </c>
      <c r="D5" s="51"/>
      <c r="E5" s="51"/>
      <c r="F5" s="51"/>
      <c r="G5" s="211"/>
    </row>
    <row r="6" spans="1:7" ht="12" customHeight="1">
      <c r="A6" s="55" t="s">
        <v>5</v>
      </c>
      <c r="B6" s="58" t="s">
        <v>6</v>
      </c>
      <c r="C6" s="58" t="s">
        <v>7</v>
      </c>
      <c r="D6" s="212" t="s">
        <v>8</v>
      </c>
      <c r="E6" s="212"/>
      <c r="F6" s="212"/>
      <c r="G6" s="213"/>
    </row>
    <row r="7" spans="1:7" ht="12.75">
      <c r="A7" s="55" t="s">
        <v>5</v>
      </c>
      <c r="B7" s="58" t="s">
        <v>9</v>
      </c>
      <c r="C7" s="58" t="s">
        <v>7</v>
      </c>
      <c r="D7" s="212" t="s">
        <v>10</v>
      </c>
      <c r="E7" s="58" t="s">
        <v>11</v>
      </c>
      <c r="F7" s="58" t="s">
        <v>12</v>
      </c>
      <c r="G7" s="59" t="s">
        <v>13</v>
      </c>
    </row>
    <row r="8" spans="1:7" ht="12.75">
      <c r="A8" s="114" t="s">
        <v>14</v>
      </c>
      <c r="B8" s="62">
        <f>SUM(B9:B11)</f>
        <v>2949.92</v>
      </c>
      <c r="C8" s="214" t="s">
        <v>15</v>
      </c>
      <c r="D8" s="215"/>
      <c r="E8" s="216"/>
      <c r="F8" s="216"/>
      <c r="G8" s="217"/>
    </row>
    <row r="9" spans="1:7" ht="13.5" customHeight="1">
      <c r="A9" s="114" t="s">
        <v>16</v>
      </c>
      <c r="B9" s="62">
        <v>2949.92</v>
      </c>
      <c r="C9" s="112" t="s">
        <v>17</v>
      </c>
      <c r="D9" s="62">
        <f aca="true" t="shared" si="0" ref="D9:D32">SUM(E9:G9)</f>
        <v>1.42</v>
      </c>
      <c r="E9" s="62">
        <v>1.42</v>
      </c>
      <c r="F9" s="62"/>
      <c r="G9" s="67"/>
    </row>
    <row r="10" spans="1:7" ht="13.5" customHeight="1">
      <c r="A10" s="114" t="s">
        <v>18</v>
      </c>
      <c r="B10" s="62"/>
      <c r="C10" s="112" t="s">
        <v>19</v>
      </c>
      <c r="D10" s="62">
        <f t="shared" si="0"/>
        <v>0</v>
      </c>
      <c r="E10" s="62"/>
      <c r="F10" s="62"/>
      <c r="G10" s="67"/>
    </row>
    <row r="11" spans="1:7" ht="13.5" customHeight="1">
      <c r="A11" s="114" t="s">
        <v>20</v>
      </c>
      <c r="B11" s="62"/>
      <c r="C11" s="112" t="s">
        <v>21</v>
      </c>
      <c r="D11" s="62">
        <f t="shared" si="0"/>
        <v>0</v>
      </c>
      <c r="E11" s="62"/>
      <c r="F11" s="62"/>
      <c r="G11" s="67"/>
    </row>
    <row r="12" spans="1:7" ht="13.5" customHeight="1">
      <c r="A12" s="114"/>
      <c r="B12" s="62"/>
      <c r="C12" s="112" t="s">
        <v>22</v>
      </c>
      <c r="D12" s="62">
        <f t="shared" si="0"/>
        <v>0</v>
      </c>
      <c r="E12" s="62"/>
      <c r="F12" s="62"/>
      <c r="G12" s="67"/>
    </row>
    <row r="13" spans="1:7" ht="13.5" customHeight="1">
      <c r="A13" s="114"/>
      <c r="B13" s="62"/>
      <c r="C13" s="112" t="s">
        <v>23</v>
      </c>
      <c r="D13" s="62">
        <f t="shared" si="0"/>
        <v>0</v>
      </c>
      <c r="E13" s="62"/>
      <c r="F13" s="62"/>
      <c r="G13" s="67"/>
    </row>
    <row r="14" spans="1:7" ht="13.5" customHeight="1">
      <c r="A14" s="114"/>
      <c r="B14" s="62"/>
      <c r="C14" s="112" t="s">
        <v>24</v>
      </c>
      <c r="D14" s="62">
        <f t="shared" si="0"/>
        <v>0</v>
      </c>
      <c r="E14" s="62"/>
      <c r="F14" s="62"/>
      <c r="G14" s="67"/>
    </row>
    <row r="15" spans="1:7" ht="13.5" customHeight="1">
      <c r="A15" s="114"/>
      <c r="B15" s="62"/>
      <c r="C15" s="112" t="s">
        <v>25</v>
      </c>
      <c r="D15" s="62">
        <f t="shared" si="0"/>
        <v>0</v>
      </c>
      <c r="E15" s="62"/>
      <c r="F15" s="62"/>
      <c r="G15" s="67"/>
    </row>
    <row r="16" spans="1:7" ht="13.5" customHeight="1">
      <c r="A16" s="114"/>
      <c r="B16" s="62"/>
      <c r="C16" s="112" t="s">
        <v>26</v>
      </c>
      <c r="D16" s="62">
        <f t="shared" si="0"/>
        <v>89.15</v>
      </c>
      <c r="E16" s="62">
        <v>89.15</v>
      </c>
      <c r="F16" s="62"/>
      <c r="G16" s="67"/>
    </row>
    <row r="17" spans="1:7" ht="13.5" customHeight="1">
      <c r="A17" s="114"/>
      <c r="B17" s="62"/>
      <c r="C17" s="112" t="s">
        <v>27</v>
      </c>
      <c r="D17" s="62">
        <f t="shared" si="0"/>
        <v>14.08</v>
      </c>
      <c r="E17" s="62">
        <v>14.08</v>
      </c>
      <c r="F17" s="62"/>
      <c r="G17" s="67"/>
    </row>
    <row r="18" spans="1:7" ht="13.5" customHeight="1">
      <c r="A18" s="114"/>
      <c r="B18" s="62"/>
      <c r="C18" s="112" t="s">
        <v>28</v>
      </c>
      <c r="D18" s="62">
        <f t="shared" si="0"/>
        <v>0</v>
      </c>
      <c r="E18" s="62"/>
      <c r="F18" s="62"/>
      <c r="G18" s="67"/>
    </row>
    <row r="19" spans="1:7" ht="13.5" customHeight="1">
      <c r="A19" s="114"/>
      <c r="B19" s="62"/>
      <c r="C19" s="112" t="s">
        <v>29</v>
      </c>
      <c r="D19" s="62">
        <f t="shared" si="0"/>
        <v>0</v>
      </c>
      <c r="E19" s="62"/>
      <c r="F19" s="62"/>
      <c r="G19" s="67"/>
    </row>
    <row r="20" spans="1:7" ht="13.5" customHeight="1">
      <c r="A20" s="114"/>
      <c r="B20" s="62"/>
      <c r="C20" s="112" t="s">
        <v>30</v>
      </c>
      <c r="D20" s="62">
        <f t="shared" si="0"/>
        <v>2822.3</v>
      </c>
      <c r="E20" s="62">
        <f>324.7+32.6+2465</f>
        <v>2822.3</v>
      </c>
      <c r="F20" s="62"/>
      <c r="G20" s="67"/>
    </row>
    <row r="21" spans="1:7" ht="13.5" customHeight="1">
      <c r="A21" s="114"/>
      <c r="B21" s="62"/>
      <c r="C21" s="112" t="s">
        <v>31</v>
      </c>
      <c r="D21" s="62">
        <f t="shared" si="0"/>
        <v>0</v>
      </c>
      <c r="E21" s="62"/>
      <c r="F21" s="62"/>
      <c r="G21" s="67"/>
    </row>
    <row r="22" spans="1:7" ht="13.5" customHeight="1">
      <c r="A22" s="114"/>
      <c r="B22" s="62"/>
      <c r="C22" s="112" t="s">
        <v>32</v>
      </c>
      <c r="D22" s="62">
        <f t="shared" si="0"/>
        <v>0</v>
      </c>
      <c r="E22" s="62"/>
      <c r="F22" s="62"/>
      <c r="G22" s="67"/>
    </row>
    <row r="23" spans="1:7" ht="13.5" customHeight="1">
      <c r="A23" s="114"/>
      <c r="B23" s="115"/>
      <c r="C23" s="112" t="s">
        <v>33</v>
      </c>
      <c r="D23" s="62">
        <f t="shared" si="0"/>
        <v>0</v>
      </c>
      <c r="E23" s="62"/>
      <c r="F23" s="62"/>
      <c r="G23" s="67"/>
    </row>
    <row r="24" spans="1:7" ht="13.5" customHeight="1">
      <c r="A24" s="114"/>
      <c r="B24" s="115"/>
      <c r="C24" s="112" t="s">
        <v>34</v>
      </c>
      <c r="D24" s="62">
        <f t="shared" si="0"/>
        <v>0</v>
      </c>
      <c r="E24" s="62"/>
      <c r="F24" s="62"/>
      <c r="G24" s="67"/>
    </row>
    <row r="25" spans="1:7" ht="13.5" customHeight="1">
      <c r="A25" s="114"/>
      <c r="B25" s="115"/>
      <c r="C25" s="112" t="s">
        <v>35</v>
      </c>
      <c r="D25" s="62">
        <f t="shared" si="0"/>
        <v>0</v>
      </c>
      <c r="E25" s="62"/>
      <c r="F25" s="62"/>
      <c r="G25" s="67"/>
    </row>
    <row r="26" spans="1:7" ht="13.5" customHeight="1">
      <c r="A26" s="114"/>
      <c r="B26" s="115"/>
      <c r="C26" s="116" t="s">
        <v>36</v>
      </c>
      <c r="D26" s="62">
        <f t="shared" si="0"/>
        <v>0</v>
      </c>
      <c r="E26" s="62"/>
      <c r="F26" s="62"/>
      <c r="G26" s="67"/>
    </row>
    <row r="27" spans="1:7" ht="13.5" customHeight="1">
      <c r="A27" s="114"/>
      <c r="B27" s="115"/>
      <c r="C27" s="116" t="s">
        <v>37</v>
      </c>
      <c r="D27" s="62">
        <f t="shared" si="0"/>
        <v>22.97</v>
      </c>
      <c r="E27" s="62">
        <v>22.97</v>
      </c>
      <c r="F27" s="62"/>
      <c r="G27" s="67"/>
    </row>
    <row r="28" spans="1:7" ht="13.5" customHeight="1">
      <c r="A28" s="218"/>
      <c r="B28" s="62"/>
      <c r="C28" s="116" t="s">
        <v>38</v>
      </c>
      <c r="D28" s="62">
        <f t="shared" si="0"/>
        <v>0</v>
      </c>
      <c r="E28" s="62"/>
      <c r="F28" s="62"/>
      <c r="G28" s="67"/>
    </row>
    <row r="29" spans="1:7" ht="13.5" customHeight="1">
      <c r="A29" s="218"/>
      <c r="B29" s="62"/>
      <c r="C29" s="116" t="s">
        <v>39</v>
      </c>
      <c r="D29" s="62">
        <f t="shared" si="0"/>
        <v>0</v>
      </c>
      <c r="E29" s="62"/>
      <c r="F29" s="62"/>
      <c r="G29" s="67"/>
    </row>
    <row r="30" spans="1:7" ht="13.5" customHeight="1">
      <c r="A30" s="114"/>
      <c r="B30" s="115"/>
      <c r="C30" s="116" t="s">
        <v>40</v>
      </c>
      <c r="D30" s="62">
        <f t="shared" si="0"/>
        <v>0</v>
      </c>
      <c r="E30" s="62"/>
      <c r="F30" s="62"/>
      <c r="G30" s="67"/>
    </row>
    <row r="31" spans="1:7" ht="13.5" customHeight="1">
      <c r="A31" s="114" t="s">
        <v>41</v>
      </c>
      <c r="B31" s="62">
        <f>SUM(B32:B34)</f>
        <v>0</v>
      </c>
      <c r="C31" s="116" t="s">
        <v>42</v>
      </c>
      <c r="D31" s="62">
        <f t="shared" si="0"/>
        <v>0</v>
      </c>
      <c r="E31" s="62"/>
      <c r="F31" s="62"/>
      <c r="G31" s="67"/>
    </row>
    <row r="32" spans="1:7" ht="13.5" customHeight="1">
      <c r="A32" s="114" t="s">
        <v>43</v>
      </c>
      <c r="B32" s="62"/>
      <c r="C32" s="116" t="s">
        <v>44</v>
      </c>
      <c r="D32" s="62">
        <f t="shared" si="0"/>
        <v>0</v>
      </c>
      <c r="E32" s="62"/>
      <c r="F32" s="62"/>
      <c r="G32" s="67"/>
    </row>
    <row r="33" spans="1:7" ht="13.5" customHeight="1">
      <c r="A33" s="114" t="s">
        <v>45</v>
      </c>
      <c r="B33" s="62"/>
      <c r="C33" s="215" t="s">
        <v>46</v>
      </c>
      <c r="D33" s="62">
        <f>SUM(E34:F34)</f>
        <v>0</v>
      </c>
      <c r="E33" s="62">
        <f>SUM(E9:E32)</f>
        <v>2949.92</v>
      </c>
      <c r="F33" s="62">
        <f>SUM(F9:F32)</f>
        <v>0</v>
      </c>
      <c r="G33" s="63">
        <f>SUM(G9:G32)</f>
        <v>0</v>
      </c>
    </row>
    <row r="34" spans="1:7" ht="13.5" customHeight="1">
      <c r="A34" s="114" t="s">
        <v>20</v>
      </c>
      <c r="B34" s="62"/>
      <c r="C34" s="66"/>
      <c r="D34" s="66"/>
      <c r="E34" s="62"/>
      <c r="F34" s="62"/>
      <c r="G34" s="67"/>
    </row>
    <row r="35" spans="1:7" ht="13.5" customHeight="1">
      <c r="A35" s="219" t="s">
        <v>47</v>
      </c>
      <c r="B35" s="82">
        <f>B9+B31</f>
        <v>2949.92</v>
      </c>
      <c r="C35" s="220" t="s">
        <v>48</v>
      </c>
      <c r="D35" s="82">
        <f>SUM(E36:F36)</f>
        <v>0</v>
      </c>
      <c r="E35" s="82">
        <f>E33</f>
        <v>2949.92</v>
      </c>
      <c r="F35" s="82">
        <f>F33</f>
        <v>0</v>
      </c>
      <c r="G35" s="221">
        <f>G33</f>
        <v>0</v>
      </c>
    </row>
    <row r="36" spans="1:7" ht="30" customHeight="1">
      <c r="A36" s="222" t="s">
        <v>49</v>
      </c>
      <c r="B36" s="222"/>
      <c r="C36" s="222"/>
      <c r="D36" s="222"/>
      <c r="E36" s="222"/>
      <c r="F36" s="222"/>
      <c r="G36" s="222"/>
    </row>
    <row r="37" spans="1:7" ht="16.5" customHeight="1">
      <c r="A37" s="222"/>
      <c r="B37" s="222"/>
      <c r="C37" s="222"/>
      <c r="D37" s="222"/>
      <c r="E37" s="222"/>
      <c r="F37" s="222"/>
      <c r="G37" s="22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5">
      <selection activeCell="D13" sqref="D13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34" t="s">
        <v>50</v>
      </c>
      <c r="B1" s="137"/>
      <c r="C1" s="137"/>
      <c r="D1" s="137"/>
      <c r="E1" s="137"/>
    </row>
    <row r="2" spans="1:6" ht="54" customHeight="1">
      <c r="A2" s="202" t="s">
        <v>51</v>
      </c>
      <c r="B2" s="47"/>
      <c r="C2" s="47"/>
      <c r="D2" s="47"/>
      <c r="E2" s="47"/>
      <c r="F2" s="203"/>
    </row>
    <row r="3" spans="2:5" s="176" customFormat="1" ht="23.25" customHeight="1">
      <c r="B3" s="170" t="s">
        <v>2</v>
      </c>
      <c r="C3" s="170"/>
      <c r="D3" s="170"/>
      <c r="E3" s="170"/>
    </row>
    <row r="4" spans="1:5" s="201" customFormat="1" ht="20.25" customHeight="1">
      <c r="A4" s="177" t="s">
        <v>52</v>
      </c>
      <c r="B4" s="178" t="s">
        <v>53</v>
      </c>
      <c r="C4" s="178" t="s">
        <v>54</v>
      </c>
      <c r="D4" s="178"/>
      <c r="E4" s="179"/>
    </row>
    <row r="5" spans="1:5" s="201" customFormat="1" ht="20.25" customHeight="1">
      <c r="A5" s="180"/>
      <c r="B5" s="181"/>
      <c r="C5" s="181" t="s">
        <v>55</v>
      </c>
      <c r="D5" s="181" t="s">
        <v>56</v>
      </c>
      <c r="E5" s="183" t="s">
        <v>57</v>
      </c>
    </row>
    <row r="6" spans="1:5" s="201" customFormat="1" ht="20.25" customHeight="1">
      <c r="A6" s="148"/>
      <c r="B6" s="187" t="s">
        <v>58</v>
      </c>
      <c r="C6" s="187">
        <f aca="true" t="shared" si="0" ref="C6:C13">D6+E6</f>
        <v>2949.92</v>
      </c>
      <c r="D6" s="187">
        <f>D7+D10+D15+D20+D28</f>
        <v>452.32000000000005</v>
      </c>
      <c r="E6" s="187">
        <f>E7+E10+E15+E20+E28</f>
        <v>2497.6</v>
      </c>
    </row>
    <row r="7" spans="1:5" s="201" customFormat="1" ht="20.25" customHeight="1">
      <c r="A7" s="64">
        <v>201</v>
      </c>
      <c r="B7" s="65" t="s">
        <v>59</v>
      </c>
      <c r="C7" s="187">
        <f t="shared" si="0"/>
        <v>1.42</v>
      </c>
      <c r="D7" s="204">
        <v>1.42</v>
      </c>
      <c r="E7" s="205"/>
    </row>
    <row r="8" spans="1:5" s="201" customFormat="1" ht="20.25" customHeight="1">
      <c r="A8" s="64">
        <v>20103</v>
      </c>
      <c r="B8" s="68" t="s">
        <v>60</v>
      </c>
      <c r="C8" s="187">
        <f t="shared" si="0"/>
        <v>1.42</v>
      </c>
      <c r="D8" s="204">
        <v>1.42</v>
      </c>
      <c r="E8" s="205"/>
    </row>
    <row r="9" spans="1:5" s="201" customFormat="1" ht="20.25" customHeight="1">
      <c r="A9" s="64">
        <v>2013699</v>
      </c>
      <c r="B9" s="68" t="s">
        <v>61</v>
      </c>
      <c r="C9" s="187">
        <f t="shared" si="0"/>
        <v>1.42</v>
      </c>
      <c r="D9" s="204">
        <v>1.42</v>
      </c>
      <c r="E9" s="205"/>
    </row>
    <row r="10" spans="1:5" s="201" customFormat="1" ht="20.25" customHeight="1">
      <c r="A10" s="69">
        <v>208</v>
      </c>
      <c r="B10" s="70" t="s">
        <v>62</v>
      </c>
      <c r="C10" s="187">
        <f t="shared" si="0"/>
        <v>89.15</v>
      </c>
      <c r="D10" s="204">
        <v>89.15</v>
      </c>
      <c r="E10" s="206"/>
    </row>
    <row r="11" spans="1:5" s="201" customFormat="1" ht="20.25" customHeight="1">
      <c r="A11" s="69">
        <v>20805</v>
      </c>
      <c r="B11" s="71" t="s">
        <v>63</v>
      </c>
      <c r="C11" s="187">
        <f t="shared" si="0"/>
        <v>89.15</v>
      </c>
      <c r="D11" s="204">
        <v>89.15</v>
      </c>
      <c r="E11" s="206"/>
    </row>
    <row r="12" spans="1:5" s="201" customFormat="1" ht="20.25" customHeight="1">
      <c r="A12" s="69">
        <v>2080505</v>
      </c>
      <c r="B12" s="72" t="s">
        <v>64</v>
      </c>
      <c r="C12" s="187">
        <f t="shared" si="0"/>
        <v>28.35</v>
      </c>
      <c r="D12" s="204">
        <v>28.35</v>
      </c>
      <c r="E12" s="206"/>
    </row>
    <row r="13" spans="1:5" s="201" customFormat="1" ht="20.25" customHeight="1">
      <c r="A13" s="69">
        <v>2080506</v>
      </c>
      <c r="B13" s="72" t="s">
        <v>64</v>
      </c>
      <c r="C13" s="187">
        <f t="shared" si="0"/>
        <v>10.94</v>
      </c>
      <c r="D13" s="204">
        <v>10.94</v>
      </c>
      <c r="E13" s="206"/>
    </row>
    <row r="14" spans="1:5" s="201" customFormat="1" ht="20.25" customHeight="1">
      <c r="A14" s="69">
        <v>2080599</v>
      </c>
      <c r="B14" s="72" t="s">
        <v>65</v>
      </c>
      <c r="C14" s="187">
        <f aca="true" t="shared" si="1" ref="C14:C30">D14+E14</f>
        <v>49.86</v>
      </c>
      <c r="D14" s="204">
        <v>49.86</v>
      </c>
      <c r="E14" s="206"/>
    </row>
    <row r="15" spans="1:5" s="201" customFormat="1" ht="20.25" customHeight="1">
      <c r="A15" s="69">
        <v>210</v>
      </c>
      <c r="B15" s="70" t="s">
        <v>66</v>
      </c>
      <c r="C15" s="187">
        <f t="shared" si="1"/>
        <v>14.08</v>
      </c>
      <c r="D15" s="204">
        <v>14.08</v>
      </c>
      <c r="E15" s="206"/>
    </row>
    <row r="16" spans="1:5" s="201" customFormat="1" ht="20.25" customHeight="1">
      <c r="A16" s="73">
        <v>21011</v>
      </c>
      <c r="B16" s="70" t="s">
        <v>67</v>
      </c>
      <c r="C16" s="187">
        <f t="shared" si="1"/>
        <v>14.08</v>
      </c>
      <c r="D16" s="204">
        <v>14.08</v>
      </c>
      <c r="E16" s="206"/>
    </row>
    <row r="17" spans="1:5" s="201" customFormat="1" ht="20.25" customHeight="1">
      <c r="A17" s="73">
        <v>2101101</v>
      </c>
      <c r="B17" s="70" t="s">
        <v>68</v>
      </c>
      <c r="C17" s="187">
        <f t="shared" si="1"/>
        <v>9.26</v>
      </c>
      <c r="D17" s="204">
        <v>9.26</v>
      </c>
      <c r="E17" s="206"/>
    </row>
    <row r="18" spans="1:5" s="201" customFormat="1" ht="20.25" customHeight="1">
      <c r="A18" s="73">
        <v>2101102</v>
      </c>
      <c r="B18" s="71" t="s">
        <v>69</v>
      </c>
      <c r="C18" s="187">
        <f t="shared" si="1"/>
        <v>4.42</v>
      </c>
      <c r="D18" s="204">
        <v>4.42</v>
      </c>
      <c r="E18" s="206"/>
    </row>
    <row r="19" spans="1:5" s="201" customFormat="1" ht="20.25" customHeight="1">
      <c r="A19" s="73">
        <v>2101199</v>
      </c>
      <c r="B19" s="72" t="s">
        <v>70</v>
      </c>
      <c r="C19" s="187">
        <f t="shared" si="1"/>
        <v>0.4</v>
      </c>
      <c r="D19" s="204">
        <v>0.4</v>
      </c>
      <c r="E19" s="206"/>
    </row>
    <row r="20" spans="1:5" s="201" customFormat="1" ht="20.25" customHeight="1">
      <c r="A20" s="73">
        <v>213</v>
      </c>
      <c r="B20" s="72" t="s">
        <v>71</v>
      </c>
      <c r="C20" s="187">
        <f t="shared" si="1"/>
        <v>2822.2999999999997</v>
      </c>
      <c r="D20" s="204">
        <v>324.7</v>
      </c>
      <c r="E20" s="206">
        <v>2497.6</v>
      </c>
    </row>
    <row r="21" spans="1:5" s="201" customFormat="1" ht="20.25" customHeight="1">
      <c r="A21" s="73">
        <v>21305</v>
      </c>
      <c r="B21" s="72" t="s">
        <v>72</v>
      </c>
      <c r="C21" s="187">
        <f t="shared" si="1"/>
        <v>2822.2999999999997</v>
      </c>
      <c r="D21" s="204">
        <v>324.7</v>
      </c>
      <c r="E21" s="206">
        <v>2497.6</v>
      </c>
    </row>
    <row r="22" spans="1:5" s="201" customFormat="1" ht="20.25" customHeight="1">
      <c r="A22" s="73">
        <v>2130501</v>
      </c>
      <c r="B22" s="72" t="s">
        <v>73</v>
      </c>
      <c r="C22" s="187">
        <f t="shared" si="1"/>
        <v>199.22</v>
      </c>
      <c r="D22" s="204">
        <v>199.22</v>
      </c>
      <c r="E22" s="206"/>
    </row>
    <row r="23" spans="1:5" s="201" customFormat="1" ht="20.25" customHeight="1">
      <c r="A23" s="73">
        <v>2130550</v>
      </c>
      <c r="B23" s="72" t="s">
        <v>74</v>
      </c>
      <c r="C23" s="187">
        <f t="shared" si="1"/>
        <v>125.48</v>
      </c>
      <c r="D23" s="204">
        <v>125.48</v>
      </c>
      <c r="E23" s="206"/>
    </row>
    <row r="24" spans="1:5" s="201" customFormat="1" ht="20.25" customHeight="1">
      <c r="A24" s="73">
        <v>2130505</v>
      </c>
      <c r="B24" s="72" t="s">
        <v>75</v>
      </c>
      <c r="C24" s="187">
        <f t="shared" si="1"/>
        <v>140</v>
      </c>
      <c r="D24" s="204"/>
      <c r="E24" s="206">
        <v>140</v>
      </c>
    </row>
    <row r="25" spans="1:5" s="201" customFormat="1" ht="20.25" customHeight="1">
      <c r="A25" s="73">
        <v>2130506</v>
      </c>
      <c r="B25" s="72" t="s">
        <v>76</v>
      </c>
      <c r="C25" s="187">
        <f t="shared" si="1"/>
        <v>625</v>
      </c>
      <c r="D25" s="204"/>
      <c r="E25" s="206">
        <v>625</v>
      </c>
    </row>
    <row r="26" spans="1:5" s="201" customFormat="1" ht="20.25" customHeight="1">
      <c r="A26" s="73">
        <v>2130507</v>
      </c>
      <c r="B26" s="72" t="s">
        <v>77</v>
      </c>
      <c r="C26" s="187">
        <f t="shared" si="1"/>
        <v>600</v>
      </c>
      <c r="D26" s="204"/>
      <c r="E26" s="206">
        <v>600</v>
      </c>
    </row>
    <row r="27" spans="1:5" s="201" customFormat="1" ht="20.25" customHeight="1">
      <c r="A27" s="73">
        <v>2130599</v>
      </c>
      <c r="B27" s="72" t="s">
        <v>78</v>
      </c>
      <c r="C27" s="187">
        <f t="shared" si="1"/>
        <v>1132.6</v>
      </c>
      <c r="D27" s="204"/>
      <c r="E27" s="206">
        <f>1100+32.6</f>
        <v>1132.6</v>
      </c>
    </row>
    <row r="28" spans="1:5" s="201" customFormat="1" ht="20.25" customHeight="1">
      <c r="A28" s="73">
        <v>221</v>
      </c>
      <c r="B28" s="71" t="s">
        <v>79</v>
      </c>
      <c r="C28" s="187">
        <f t="shared" si="1"/>
        <v>22.97</v>
      </c>
      <c r="D28" s="204">
        <v>22.97</v>
      </c>
      <c r="E28" s="206"/>
    </row>
    <row r="29" spans="1:5" s="201" customFormat="1" ht="20.25" customHeight="1">
      <c r="A29" s="73">
        <v>22102</v>
      </c>
      <c r="B29" s="79" t="s">
        <v>80</v>
      </c>
      <c r="C29" s="187">
        <f t="shared" si="1"/>
        <v>22.97</v>
      </c>
      <c r="D29" s="204">
        <v>22.97</v>
      </c>
      <c r="E29" s="206"/>
    </row>
    <row r="30" spans="1:5" s="201" customFormat="1" ht="20.25" customHeight="1">
      <c r="A30" s="80">
        <v>2210201</v>
      </c>
      <c r="B30" s="81" t="s">
        <v>81</v>
      </c>
      <c r="C30" s="198">
        <f t="shared" si="1"/>
        <v>22.97</v>
      </c>
      <c r="D30" s="207">
        <v>22.97</v>
      </c>
      <c r="E30" s="208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7">
      <selection activeCell="H29" sqref="H29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34" t="s">
        <v>82</v>
      </c>
      <c r="B1" s="137"/>
      <c r="C1" s="137"/>
      <c r="D1" s="137"/>
    </row>
    <row r="2" spans="1:6" ht="94.5" customHeight="1">
      <c r="A2" s="175" t="s">
        <v>83</v>
      </c>
      <c r="B2" s="175"/>
      <c r="C2" s="175"/>
      <c r="D2" s="175"/>
      <c r="E2" s="175"/>
      <c r="F2" s="175"/>
    </row>
    <row r="3" spans="1:6" ht="18.75">
      <c r="A3" s="176"/>
      <c r="B3" s="176"/>
      <c r="C3" s="170" t="s">
        <v>2</v>
      </c>
      <c r="D3" s="170"/>
      <c r="E3" s="170"/>
      <c r="F3" s="170"/>
    </row>
    <row r="4" spans="1:6" ht="18.75" customHeight="1">
      <c r="A4" s="177" t="s">
        <v>52</v>
      </c>
      <c r="B4" s="178"/>
      <c r="C4" s="178" t="s">
        <v>84</v>
      </c>
      <c r="D4" s="178" t="s">
        <v>85</v>
      </c>
      <c r="E4" s="178"/>
      <c r="F4" s="179"/>
    </row>
    <row r="5" spans="1:6" ht="23.25" customHeight="1">
      <c r="A5" s="180" t="s">
        <v>86</v>
      </c>
      <c r="B5" s="181" t="s">
        <v>87</v>
      </c>
      <c r="C5" s="181"/>
      <c r="D5" s="182" t="s">
        <v>55</v>
      </c>
      <c r="E5" s="181" t="s">
        <v>88</v>
      </c>
      <c r="F5" s="183" t="s">
        <v>89</v>
      </c>
    </row>
    <row r="6" spans="1:6" ht="23.25" customHeight="1">
      <c r="A6" s="184" t="s">
        <v>90</v>
      </c>
      <c r="B6" s="185"/>
      <c r="C6" s="186"/>
      <c r="D6" s="182">
        <f>E6+F6</f>
        <v>452.32000000000005</v>
      </c>
      <c r="E6" s="181">
        <f>E7+E17+E28</f>
        <v>433.48</v>
      </c>
      <c r="F6" s="183">
        <f>F7+F17+F28</f>
        <v>18.840000000000003</v>
      </c>
    </row>
    <row r="7" spans="1:6" ht="15.75">
      <c r="A7" s="148">
        <v>301</v>
      </c>
      <c r="B7" s="187"/>
      <c r="C7" s="188" t="s">
        <v>91</v>
      </c>
      <c r="D7" s="187">
        <f aca="true" t="shared" si="0" ref="D7:D22">SUM(E7:F7)</f>
        <v>375.22</v>
      </c>
      <c r="E7" s="66">
        <f>SUM(E8:E16)</f>
        <v>375.22</v>
      </c>
      <c r="F7" s="67">
        <f>SUM(F8:F13)</f>
        <v>0</v>
      </c>
    </row>
    <row r="8" spans="1:6" ht="15.75">
      <c r="A8" s="64"/>
      <c r="B8" s="189">
        <v>30101</v>
      </c>
      <c r="C8" s="190" t="s">
        <v>92</v>
      </c>
      <c r="D8" s="187">
        <f t="shared" si="0"/>
        <v>70.96</v>
      </c>
      <c r="E8" s="66">
        <v>70.96</v>
      </c>
      <c r="F8" s="67"/>
    </row>
    <row r="9" spans="1:6" ht="15.75">
      <c r="A9" s="64"/>
      <c r="B9" s="189">
        <v>30102</v>
      </c>
      <c r="C9" s="190" t="s">
        <v>93</v>
      </c>
      <c r="D9" s="187">
        <f t="shared" si="0"/>
        <v>39.26</v>
      </c>
      <c r="E9" s="66">
        <v>39.26</v>
      </c>
      <c r="F9" s="67"/>
    </row>
    <row r="10" spans="1:6" ht="15.75">
      <c r="A10" s="64"/>
      <c r="B10" s="189">
        <v>30103</v>
      </c>
      <c r="C10" s="190" t="s">
        <v>94</v>
      </c>
      <c r="D10" s="187">
        <f t="shared" si="0"/>
        <v>98.47</v>
      </c>
      <c r="E10" s="66">
        <v>98.47</v>
      </c>
      <c r="F10" s="67"/>
    </row>
    <row r="11" spans="1:6" ht="15.75">
      <c r="A11" s="64"/>
      <c r="B11" s="189">
        <v>30107</v>
      </c>
      <c r="C11" s="190" t="s">
        <v>95</v>
      </c>
      <c r="D11" s="187">
        <f t="shared" si="0"/>
        <v>90.19</v>
      </c>
      <c r="E11" s="66">
        <v>90.19</v>
      </c>
      <c r="F11" s="67"/>
    </row>
    <row r="12" spans="1:6" ht="15.75">
      <c r="A12" s="64"/>
      <c r="B12" s="189">
        <v>30108</v>
      </c>
      <c r="C12" s="190" t="s">
        <v>96</v>
      </c>
      <c r="D12" s="187">
        <f t="shared" si="0"/>
        <v>28.35</v>
      </c>
      <c r="E12" s="66">
        <v>28.35</v>
      </c>
      <c r="F12" s="67"/>
    </row>
    <row r="13" spans="1:6" ht="15.75">
      <c r="A13" s="148"/>
      <c r="B13" s="189">
        <v>30109</v>
      </c>
      <c r="C13" s="190" t="s">
        <v>97</v>
      </c>
      <c r="D13" s="187">
        <f t="shared" si="0"/>
        <v>10.94</v>
      </c>
      <c r="E13" s="66">
        <v>10.94</v>
      </c>
      <c r="F13" s="67"/>
    </row>
    <row r="14" spans="1:6" ht="15.75">
      <c r="A14" s="148"/>
      <c r="B14" s="189">
        <v>30110</v>
      </c>
      <c r="C14" s="190" t="s">
        <v>98</v>
      </c>
      <c r="D14" s="187">
        <f t="shared" si="0"/>
        <v>11.62</v>
      </c>
      <c r="E14" s="66">
        <v>11.62</v>
      </c>
      <c r="F14" s="67"/>
    </row>
    <row r="15" spans="1:6" ht="15.75">
      <c r="A15" s="148"/>
      <c r="B15" s="189">
        <v>30112</v>
      </c>
      <c r="C15" s="190" t="s">
        <v>99</v>
      </c>
      <c r="D15" s="187">
        <f t="shared" si="0"/>
        <v>2.46</v>
      </c>
      <c r="E15" s="66">
        <v>2.46</v>
      </c>
      <c r="F15" s="67"/>
    </row>
    <row r="16" spans="1:6" ht="15.75">
      <c r="A16" s="148"/>
      <c r="B16" s="189">
        <v>30113</v>
      </c>
      <c r="C16" s="190" t="s">
        <v>100</v>
      </c>
      <c r="D16" s="187">
        <f t="shared" si="0"/>
        <v>22.97</v>
      </c>
      <c r="E16" s="66">
        <v>22.97</v>
      </c>
      <c r="F16" s="67"/>
    </row>
    <row r="17" spans="1:6" ht="15.75">
      <c r="A17" s="64">
        <v>302</v>
      </c>
      <c r="B17" s="191"/>
      <c r="C17" s="192" t="s">
        <v>101</v>
      </c>
      <c r="D17" s="187">
        <f t="shared" si="0"/>
        <v>27.240000000000002</v>
      </c>
      <c r="E17" s="66">
        <f>SUM(E18:E27)</f>
        <v>8.4</v>
      </c>
      <c r="F17" s="67">
        <f>SUM(F18:F27)</f>
        <v>18.840000000000003</v>
      </c>
    </row>
    <row r="18" spans="1:6" ht="15.75">
      <c r="A18" s="148"/>
      <c r="B18" s="191" t="s">
        <v>102</v>
      </c>
      <c r="C18" s="193" t="s">
        <v>103</v>
      </c>
      <c r="D18" s="187">
        <f t="shared" si="0"/>
        <v>2.35</v>
      </c>
      <c r="E18" s="66"/>
      <c r="F18" s="67">
        <v>2.35</v>
      </c>
    </row>
    <row r="19" spans="1:6" ht="15.75">
      <c r="A19" s="148"/>
      <c r="B19" s="191" t="s">
        <v>104</v>
      </c>
      <c r="C19" s="193" t="s">
        <v>105</v>
      </c>
      <c r="D19" s="187">
        <f t="shared" si="0"/>
        <v>0.35</v>
      </c>
      <c r="E19" s="66"/>
      <c r="F19" s="67">
        <v>0.35</v>
      </c>
    </row>
    <row r="20" spans="1:6" ht="15.75">
      <c r="A20" s="148"/>
      <c r="B20" s="191" t="s">
        <v>106</v>
      </c>
      <c r="C20" s="193" t="s">
        <v>107</v>
      </c>
      <c r="D20" s="187">
        <f t="shared" si="0"/>
        <v>3</v>
      </c>
      <c r="E20" s="66"/>
      <c r="F20" s="67">
        <v>3</v>
      </c>
    </row>
    <row r="21" spans="1:6" ht="15.75">
      <c r="A21" s="148"/>
      <c r="B21" s="191" t="s">
        <v>108</v>
      </c>
      <c r="C21" s="193" t="s">
        <v>109</v>
      </c>
      <c r="D21" s="187">
        <f t="shared" si="0"/>
        <v>1.5</v>
      </c>
      <c r="E21" s="66"/>
      <c r="F21" s="67">
        <v>1.5</v>
      </c>
    </row>
    <row r="22" spans="1:6" ht="15.75">
      <c r="A22" s="148"/>
      <c r="B22" s="191" t="s">
        <v>110</v>
      </c>
      <c r="C22" s="193" t="s">
        <v>111</v>
      </c>
      <c r="D22" s="187">
        <f aca="true" t="shared" si="1" ref="D22:D36">SUM(E22:F22)</f>
        <v>3</v>
      </c>
      <c r="E22" s="66"/>
      <c r="F22" s="67">
        <v>3</v>
      </c>
    </row>
    <row r="23" spans="1:6" ht="15.75">
      <c r="A23" s="64"/>
      <c r="B23" s="191" t="s">
        <v>112</v>
      </c>
      <c r="C23" s="193" t="s">
        <v>113</v>
      </c>
      <c r="D23" s="187">
        <f t="shared" si="1"/>
        <v>2.3</v>
      </c>
      <c r="E23" s="66"/>
      <c r="F23" s="67">
        <v>2.3</v>
      </c>
    </row>
    <row r="24" spans="1:6" ht="15.75">
      <c r="A24" s="64"/>
      <c r="B24" s="191" t="s">
        <v>114</v>
      </c>
      <c r="C24" s="193" t="s">
        <v>115</v>
      </c>
      <c r="D24" s="187">
        <f t="shared" si="1"/>
        <v>1.42</v>
      </c>
      <c r="E24" s="66"/>
      <c r="F24" s="67">
        <v>1.42</v>
      </c>
    </row>
    <row r="25" spans="1:6" ht="15.75">
      <c r="A25" s="64"/>
      <c r="B25" s="191" t="s">
        <v>116</v>
      </c>
      <c r="C25" s="193" t="s">
        <v>117</v>
      </c>
      <c r="D25" s="187">
        <f t="shared" si="1"/>
        <v>2.5</v>
      </c>
      <c r="E25" s="66"/>
      <c r="F25" s="67">
        <v>2.5</v>
      </c>
    </row>
    <row r="26" spans="1:6" ht="15.75">
      <c r="A26" s="64"/>
      <c r="B26" s="191" t="s">
        <v>118</v>
      </c>
      <c r="C26" s="193" t="s">
        <v>119</v>
      </c>
      <c r="D26" s="187">
        <f t="shared" si="1"/>
        <v>9.4</v>
      </c>
      <c r="E26" s="66">
        <v>8.4</v>
      </c>
      <c r="F26" s="67">
        <v>1</v>
      </c>
    </row>
    <row r="27" spans="1:6" ht="15.75">
      <c r="A27" s="64"/>
      <c r="B27" s="191" t="s">
        <v>120</v>
      </c>
      <c r="C27" s="193" t="s">
        <v>121</v>
      </c>
      <c r="D27" s="187">
        <f t="shared" si="1"/>
        <v>1.42</v>
      </c>
      <c r="E27" s="66"/>
      <c r="F27" s="67">
        <v>1.42</v>
      </c>
    </row>
    <row r="28" spans="1:6" ht="15.75">
      <c r="A28" s="64">
        <v>303</v>
      </c>
      <c r="B28" s="191"/>
      <c r="C28" s="192" t="s">
        <v>122</v>
      </c>
      <c r="D28" s="187">
        <f t="shared" si="1"/>
        <v>49.86</v>
      </c>
      <c r="E28" s="66">
        <f>SUM(E29:E30)</f>
        <v>49.86</v>
      </c>
      <c r="F28" s="67">
        <f>SUM(F29:F30)</f>
        <v>0</v>
      </c>
    </row>
    <row r="29" spans="1:6" ht="15.75">
      <c r="A29" s="64"/>
      <c r="B29" s="191" t="s">
        <v>123</v>
      </c>
      <c r="C29" s="193" t="s">
        <v>124</v>
      </c>
      <c r="D29" s="194">
        <f t="shared" si="1"/>
        <v>24.56</v>
      </c>
      <c r="E29" s="74">
        <v>24.56</v>
      </c>
      <c r="F29" s="75"/>
    </row>
    <row r="30" spans="1:6" ht="16.5">
      <c r="A30" s="195"/>
      <c r="B30" s="196" t="s">
        <v>125</v>
      </c>
      <c r="C30" s="197" t="s">
        <v>126</v>
      </c>
      <c r="D30" s="198">
        <f t="shared" si="1"/>
        <v>25.3</v>
      </c>
      <c r="E30" s="199">
        <v>25.3</v>
      </c>
      <c r="F30" s="200"/>
    </row>
    <row r="31" ht="11.25">
      <c r="A31" s="97" t="s">
        <v>127</v>
      </c>
    </row>
  </sheetData>
  <sheetProtection/>
  <mergeCells count="7">
    <mergeCell ref="A1:D1"/>
    <mergeCell ref="A2:F2"/>
    <mergeCell ref="C3:F3"/>
    <mergeCell ref="A4:B4"/>
    <mergeCell ref="D4:F4"/>
    <mergeCell ref="A6:C6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2">
      <selection activeCell="B5" sqref="B5:B6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6" customFormat="1" ht="24" customHeight="1">
      <c r="A1" s="34" t="s">
        <v>128</v>
      </c>
      <c r="B1" s="34"/>
    </row>
    <row r="2" spans="1:6" ht="69" customHeight="1">
      <c r="A2" s="168" t="s">
        <v>129</v>
      </c>
      <c r="B2" s="168"/>
      <c r="C2" s="168"/>
      <c r="D2" s="168"/>
      <c r="E2" s="168"/>
      <c r="F2" s="168"/>
    </row>
    <row r="3" spans="1:6" s="167" customFormat="1" ht="19.5" customHeight="1">
      <c r="A3" s="169"/>
      <c r="F3" s="170" t="s">
        <v>2</v>
      </c>
    </row>
    <row r="4" spans="1:7" ht="42" customHeight="1">
      <c r="A4" s="171" t="s">
        <v>130</v>
      </c>
      <c r="B4" s="171"/>
      <c r="C4" s="171"/>
      <c r="D4" s="171"/>
      <c r="E4" s="171"/>
      <c r="F4" s="171"/>
      <c r="G4" s="172"/>
    </row>
    <row r="5" spans="1:7" ht="42" customHeight="1">
      <c r="A5" s="171" t="s">
        <v>131</v>
      </c>
      <c r="B5" s="173" t="s">
        <v>132</v>
      </c>
      <c r="C5" s="171" t="s">
        <v>133</v>
      </c>
      <c r="D5" s="171"/>
      <c r="E5" s="171"/>
      <c r="F5" s="171" t="s">
        <v>134</v>
      </c>
      <c r="G5" s="172"/>
    </row>
    <row r="6" spans="1:7" ht="42" customHeight="1">
      <c r="A6" s="171"/>
      <c r="B6" s="173"/>
      <c r="C6" s="171" t="s">
        <v>135</v>
      </c>
      <c r="D6" s="173" t="s">
        <v>136</v>
      </c>
      <c r="E6" s="173" t="s">
        <v>137</v>
      </c>
      <c r="F6" s="171"/>
      <c r="G6" s="172"/>
    </row>
    <row r="7" spans="1:7" ht="42" customHeight="1">
      <c r="A7" s="174">
        <v>5.5</v>
      </c>
      <c r="B7" s="174">
        <v>0</v>
      </c>
      <c r="C7" s="174">
        <v>2.5</v>
      </c>
      <c r="D7" s="174"/>
      <c r="E7" s="174">
        <v>2.5</v>
      </c>
      <c r="F7" s="174">
        <v>3</v>
      </c>
      <c r="G7" s="17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5">
      <selection activeCell="A1" sqref="A1:E1"/>
    </sheetView>
  </sheetViews>
  <sheetFormatPr defaultColWidth="9.33203125" defaultRowHeight="11.25"/>
  <cols>
    <col min="1" max="1" width="21" style="135" customWidth="1"/>
    <col min="2" max="2" width="55.16015625" style="135" customWidth="1"/>
    <col min="3" max="3" width="21.16015625" style="136" customWidth="1"/>
    <col min="4" max="4" width="18.33203125" style="136" customWidth="1"/>
    <col min="5" max="5" width="19.16015625" style="136" customWidth="1"/>
    <col min="6" max="16384" width="9.33203125" style="135" customWidth="1"/>
  </cols>
  <sheetData>
    <row r="1" spans="1:7" ht="18.75">
      <c r="A1" s="46" t="s">
        <v>138</v>
      </c>
      <c r="B1" s="46"/>
      <c r="C1" s="46"/>
      <c r="D1" s="46"/>
      <c r="E1" s="46"/>
      <c r="F1" s="137"/>
      <c r="G1" s="137"/>
    </row>
    <row r="2" spans="1:5" ht="24">
      <c r="A2" s="138" t="s">
        <v>139</v>
      </c>
      <c r="B2" s="138"/>
      <c r="C2" s="138"/>
      <c r="D2" s="138"/>
      <c r="E2" s="138"/>
    </row>
    <row r="3" spans="2:5" ht="15">
      <c r="B3" s="139"/>
      <c r="D3" s="140" t="s">
        <v>2</v>
      </c>
      <c r="E3" s="140"/>
    </row>
    <row r="4" spans="1:5" ht="20.25" customHeight="1">
      <c r="A4" s="141" t="s">
        <v>52</v>
      </c>
      <c r="B4" s="142" t="s">
        <v>53</v>
      </c>
      <c r="C4" s="142" t="s">
        <v>140</v>
      </c>
      <c r="D4" s="142"/>
      <c r="E4" s="143"/>
    </row>
    <row r="5" spans="1:5" ht="20.25" customHeight="1">
      <c r="A5" s="144"/>
      <c r="B5" s="145"/>
      <c r="C5" s="145" t="s">
        <v>55</v>
      </c>
      <c r="D5" s="146" t="s">
        <v>56</v>
      </c>
      <c r="E5" s="147" t="s">
        <v>57</v>
      </c>
    </row>
    <row r="6" spans="1:5" ht="20.25" customHeight="1">
      <c r="A6" s="148"/>
      <c r="B6" s="149" t="s">
        <v>58</v>
      </c>
      <c r="C6" s="149">
        <f aca="true" t="shared" si="0" ref="C6:C26">D6+E6</f>
        <v>0</v>
      </c>
      <c r="D6" s="150"/>
      <c r="E6" s="151"/>
    </row>
    <row r="7" spans="1:5" ht="20.25" customHeight="1">
      <c r="A7" s="152">
        <v>208</v>
      </c>
      <c r="B7" s="153" t="s">
        <v>141</v>
      </c>
      <c r="C7" s="149">
        <f t="shared" si="0"/>
        <v>0</v>
      </c>
      <c r="D7" s="154"/>
      <c r="E7" s="155"/>
    </row>
    <row r="8" spans="1:5" ht="20.25" customHeight="1">
      <c r="A8" s="152">
        <v>20822</v>
      </c>
      <c r="B8" s="153" t="s">
        <v>142</v>
      </c>
      <c r="C8" s="149">
        <f t="shared" si="0"/>
        <v>0</v>
      </c>
      <c r="D8" s="154"/>
      <c r="E8" s="155"/>
    </row>
    <row r="9" spans="1:5" ht="20.25" customHeight="1">
      <c r="A9" s="156">
        <v>2082201</v>
      </c>
      <c r="B9" s="153" t="s">
        <v>143</v>
      </c>
      <c r="C9" s="149">
        <f t="shared" si="0"/>
        <v>0</v>
      </c>
      <c r="D9" s="154"/>
      <c r="E9" s="155"/>
    </row>
    <row r="10" spans="1:5" ht="20.25" customHeight="1">
      <c r="A10" s="157">
        <v>2082202</v>
      </c>
      <c r="B10" s="153" t="s">
        <v>144</v>
      </c>
      <c r="C10" s="149">
        <f t="shared" si="0"/>
        <v>0</v>
      </c>
      <c r="D10" s="154"/>
      <c r="E10" s="155"/>
    </row>
    <row r="11" spans="1:5" ht="20.25" customHeight="1">
      <c r="A11" s="152"/>
      <c r="B11" s="153" t="s">
        <v>145</v>
      </c>
      <c r="C11" s="149">
        <f t="shared" si="0"/>
        <v>0</v>
      </c>
      <c r="D11" s="154"/>
      <c r="E11" s="155"/>
    </row>
    <row r="12" spans="1:5" ht="20.25" customHeight="1">
      <c r="A12" s="152">
        <v>212</v>
      </c>
      <c r="B12" s="153" t="s">
        <v>146</v>
      </c>
      <c r="C12" s="149">
        <f t="shared" si="0"/>
        <v>0</v>
      </c>
      <c r="D12" s="154"/>
      <c r="E12" s="155"/>
    </row>
    <row r="13" spans="1:5" ht="20.25" customHeight="1">
      <c r="A13" s="152">
        <v>21208</v>
      </c>
      <c r="B13" s="153" t="s">
        <v>147</v>
      </c>
      <c r="C13" s="149">
        <f t="shared" si="0"/>
        <v>0</v>
      </c>
      <c r="D13" s="154"/>
      <c r="E13" s="155"/>
    </row>
    <row r="14" spans="1:5" ht="20.25" customHeight="1">
      <c r="A14" s="156">
        <v>2120801</v>
      </c>
      <c r="B14" s="153" t="s">
        <v>148</v>
      </c>
      <c r="C14" s="149">
        <f t="shared" si="0"/>
        <v>0</v>
      </c>
      <c r="D14" s="154"/>
      <c r="E14" s="155"/>
    </row>
    <row r="15" spans="1:5" ht="20.25" customHeight="1">
      <c r="A15" s="157">
        <v>2120802</v>
      </c>
      <c r="B15" s="153" t="s">
        <v>149</v>
      </c>
      <c r="C15" s="149">
        <f t="shared" si="0"/>
        <v>0</v>
      </c>
      <c r="D15" s="154"/>
      <c r="E15" s="155"/>
    </row>
    <row r="16" spans="1:5" ht="20.25" customHeight="1">
      <c r="A16" s="152"/>
      <c r="B16" s="153" t="s">
        <v>145</v>
      </c>
      <c r="C16" s="149">
        <f t="shared" si="0"/>
        <v>0</v>
      </c>
      <c r="D16" s="154"/>
      <c r="E16" s="155"/>
    </row>
    <row r="17" spans="1:5" ht="20.25" customHeight="1">
      <c r="A17" s="152">
        <v>213</v>
      </c>
      <c r="B17" s="153" t="s">
        <v>150</v>
      </c>
      <c r="C17" s="149">
        <f t="shared" si="0"/>
        <v>0</v>
      </c>
      <c r="D17" s="154"/>
      <c r="E17" s="155"/>
    </row>
    <row r="18" spans="1:5" ht="20.25" customHeight="1">
      <c r="A18" s="152">
        <v>21364</v>
      </c>
      <c r="B18" s="158" t="s">
        <v>151</v>
      </c>
      <c r="C18" s="149">
        <f t="shared" si="0"/>
        <v>0</v>
      </c>
      <c r="D18" s="154"/>
      <c r="E18" s="155"/>
    </row>
    <row r="19" spans="1:5" ht="20.25" customHeight="1">
      <c r="A19" s="156">
        <v>2136401</v>
      </c>
      <c r="B19" s="153" t="s">
        <v>152</v>
      </c>
      <c r="C19" s="149">
        <f t="shared" si="0"/>
        <v>0</v>
      </c>
      <c r="D19" s="154"/>
      <c r="E19" s="155"/>
    </row>
    <row r="20" spans="1:5" ht="20.25" customHeight="1">
      <c r="A20" s="157">
        <v>2136402</v>
      </c>
      <c r="B20" s="153" t="s">
        <v>153</v>
      </c>
      <c r="C20" s="149">
        <f t="shared" si="0"/>
        <v>0</v>
      </c>
      <c r="D20" s="154"/>
      <c r="E20" s="155"/>
    </row>
    <row r="21" spans="1:5" ht="20.25" customHeight="1">
      <c r="A21" s="152"/>
      <c r="B21" s="153" t="s">
        <v>145</v>
      </c>
      <c r="C21" s="149">
        <f t="shared" si="0"/>
        <v>0</v>
      </c>
      <c r="D21" s="154"/>
      <c r="E21" s="155"/>
    </row>
    <row r="22" spans="1:5" ht="20.25" customHeight="1">
      <c r="A22" s="152">
        <v>214</v>
      </c>
      <c r="B22" s="153" t="s">
        <v>154</v>
      </c>
      <c r="C22" s="149">
        <f t="shared" si="0"/>
        <v>0</v>
      </c>
      <c r="D22" s="154"/>
      <c r="E22" s="155"/>
    </row>
    <row r="23" spans="1:5" ht="20.25" customHeight="1">
      <c r="A23" s="152">
        <v>21462</v>
      </c>
      <c r="B23" s="153" t="s">
        <v>155</v>
      </c>
      <c r="C23" s="149">
        <f t="shared" si="0"/>
        <v>0</v>
      </c>
      <c r="D23" s="154"/>
      <c r="E23" s="155"/>
    </row>
    <row r="24" spans="1:5" ht="20.25" customHeight="1">
      <c r="A24" s="156">
        <v>2146201</v>
      </c>
      <c r="B24" s="153" t="s">
        <v>156</v>
      </c>
      <c r="C24" s="149">
        <f t="shared" si="0"/>
        <v>0</v>
      </c>
      <c r="D24" s="154"/>
      <c r="E24" s="155"/>
    </row>
    <row r="25" spans="1:5" ht="20.25" customHeight="1">
      <c r="A25" s="157">
        <v>2146202</v>
      </c>
      <c r="B25" s="153" t="s">
        <v>157</v>
      </c>
      <c r="C25" s="149">
        <f t="shared" si="0"/>
        <v>0</v>
      </c>
      <c r="D25" s="154"/>
      <c r="E25" s="155"/>
    </row>
    <row r="26" spans="1:5" ht="20.25" customHeight="1">
      <c r="A26" s="159"/>
      <c r="B26" s="160" t="s">
        <v>145</v>
      </c>
      <c r="C26" s="161">
        <f t="shared" si="0"/>
        <v>0</v>
      </c>
      <c r="D26" s="162"/>
      <c r="E26" s="163"/>
    </row>
    <row r="27" spans="1:4" ht="18.75">
      <c r="A27" s="135" t="s">
        <v>158</v>
      </c>
      <c r="B27" s="139"/>
      <c r="D27" s="164"/>
    </row>
    <row r="30" spans="2:5" s="134" customFormat="1" ht="14.25">
      <c r="B30" s="135"/>
      <c r="C30" s="136"/>
      <c r="D30" s="136"/>
      <c r="E30" s="165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1">
      <selection activeCell="B10" sqref="B10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04" t="s">
        <v>159</v>
      </c>
    </row>
    <row r="2" spans="1:4" ht="26.25">
      <c r="A2" s="47" t="s">
        <v>160</v>
      </c>
      <c r="B2" s="47"/>
      <c r="C2" s="47"/>
      <c r="D2" s="47"/>
    </row>
    <row r="3" spans="1:4" ht="12">
      <c r="A3" s="105"/>
      <c r="B3" s="105"/>
      <c r="C3" s="105"/>
      <c r="D3" s="106" t="s">
        <v>2</v>
      </c>
    </row>
    <row r="4" spans="1:4" ht="15.75" customHeight="1">
      <c r="A4" s="50" t="s">
        <v>161</v>
      </c>
      <c r="B4" s="89"/>
      <c r="C4" s="107" t="s">
        <v>162</v>
      </c>
      <c r="D4" s="108"/>
    </row>
    <row r="5" spans="1:4" ht="15.75" customHeight="1">
      <c r="A5" s="109" t="s">
        <v>163</v>
      </c>
      <c r="B5" s="61" t="s">
        <v>164</v>
      </c>
      <c r="C5" s="56" t="s">
        <v>165</v>
      </c>
      <c r="D5" s="110" t="s">
        <v>166</v>
      </c>
    </row>
    <row r="6" spans="1:4" ht="15.75" customHeight="1">
      <c r="A6" s="111" t="s">
        <v>167</v>
      </c>
      <c r="B6" s="62">
        <v>2949.92</v>
      </c>
      <c r="C6" s="112" t="s">
        <v>168</v>
      </c>
      <c r="D6" s="113">
        <v>1.42</v>
      </c>
    </row>
    <row r="7" spans="1:4" ht="15.75" customHeight="1">
      <c r="A7" s="111" t="s">
        <v>169</v>
      </c>
      <c r="B7" s="62"/>
      <c r="C7" s="112" t="s">
        <v>170</v>
      </c>
      <c r="D7" s="113"/>
    </row>
    <row r="8" spans="1:4" ht="15.75" customHeight="1">
      <c r="A8" s="111" t="s">
        <v>171</v>
      </c>
      <c r="B8" s="62"/>
      <c r="C8" s="112" t="s">
        <v>172</v>
      </c>
      <c r="D8" s="113"/>
    </row>
    <row r="9" spans="1:4" ht="15.75" customHeight="1">
      <c r="A9" s="111" t="s">
        <v>173</v>
      </c>
      <c r="B9" s="62"/>
      <c r="C9" s="112" t="s">
        <v>174</v>
      </c>
      <c r="D9" s="113" t="s">
        <v>175</v>
      </c>
    </row>
    <row r="10" spans="1:4" ht="15.75" customHeight="1">
      <c r="A10" s="111" t="s">
        <v>176</v>
      </c>
      <c r="B10" s="62"/>
      <c r="C10" s="112" t="s">
        <v>177</v>
      </c>
      <c r="D10" s="113"/>
    </row>
    <row r="11" spans="1:4" ht="15.75" customHeight="1">
      <c r="A11" s="111" t="s">
        <v>178</v>
      </c>
      <c r="B11" s="62"/>
      <c r="C11" s="112" t="s">
        <v>179</v>
      </c>
      <c r="D11" s="113"/>
    </row>
    <row r="12" spans="1:4" ht="15.75" customHeight="1">
      <c r="A12" s="111"/>
      <c r="B12" s="62"/>
      <c r="C12" s="112" t="s">
        <v>180</v>
      </c>
      <c r="D12" s="113"/>
    </row>
    <row r="13" spans="1:4" ht="15.75" customHeight="1">
      <c r="A13" s="114"/>
      <c r="B13" s="115"/>
      <c r="C13" s="112" t="s">
        <v>181</v>
      </c>
      <c r="D13" s="113">
        <v>89.15</v>
      </c>
    </row>
    <row r="14" spans="1:4" ht="15.75" customHeight="1">
      <c r="A14" s="111"/>
      <c r="B14" s="115"/>
      <c r="C14" s="112" t="s">
        <v>182</v>
      </c>
      <c r="D14" s="113">
        <v>14.08</v>
      </c>
    </row>
    <row r="15" spans="1:4" ht="15.75" customHeight="1">
      <c r="A15" s="111"/>
      <c r="B15" s="115"/>
      <c r="C15" s="112" t="s">
        <v>183</v>
      </c>
      <c r="D15" s="113"/>
    </row>
    <row r="16" spans="1:4" ht="15.75" customHeight="1">
      <c r="A16" s="111"/>
      <c r="B16" s="115"/>
      <c r="C16" s="112" t="s">
        <v>184</v>
      </c>
      <c r="D16" s="113"/>
    </row>
    <row r="17" spans="1:4" ht="15.75" customHeight="1">
      <c r="A17" s="111"/>
      <c r="B17" s="115"/>
      <c r="C17" s="112" t="s">
        <v>185</v>
      </c>
      <c r="D17" s="113">
        <v>2822.3</v>
      </c>
    </row>
    <row r="18" spans="1:4" ht="15.75" customHeight="1">
      <c r="A18" s="111"/>
      <c r="B18" s="115"/>
      <c r="C18" s="112" t="s">
        <v>186</v>
      </c>
      <c r="D18" s="113"/>
    </row>
    <row r="19" spans="1:4" ht="15.75" customHeight="1">
      <c r="A19" s="111"/>
      <c r="B19" s="115"/>
      <c r="C19" s="112" t="s">
        <v>187</v>
      </c>
      <c r="D19" s="113"/>
    </row>
    <row r="20" spans="1:4" ht="15.75" customHeight="1">
      <c r="A20" s="111"/>
      <c r="B20" s="115"/>
      <c r="C20" s="112" t="s">
        <v>188</v>
      </c>
      <c r="D20" s="113"/>
    </row>
    <row r="21" spans="1:4" ht="15.75" customHeight="1">
      <c r="A21" s="111"/>
      <c r="B21" s="115"/>
      <c r="C21" s="112" t="s">
        <v>189</v>
      </c>
      <c r="D21" s="113"/>
    </row>
    <row r="22" spans="1:4" ht="15.75" customHeight="1">
      <c r="A22" s="111"/>
      <c r="B22" s="115"/>
      <c r="C22" s="112" t="s">
        <v>190</v>
      </c>
      <c r="D22" s="113"/>
    </row>
    <row r="23" spans="1:4" ht="15.75" customHeight="1">
      <c r="A23" s="111"/>
      <c r="B23" s="115"/>
      <c r="C23" s="116" t="s">
        <v>191</v>
      </c>
      <c r="D23" s="63"/>
    </row>
    <row r="24" spans="1:4" ht="15.75" customHeight="1">
      <c r="A24" s="111"/>
      <c r="B24" s="115"/>
      <c r="C24" s="116" t="s">
        <v>192</v>
      </c>
      <c r="D24" s="113">
        <v>22.97</v>
      </c>
    </row>
    <row r="25" spans="1:4" ht="15.75" customHeight="1">
      <c r="A25" s="111"/>
      <c r="B25" s="115"/>
      <c r="C25" s="116" t="s">
        <v>193</v>
      </c>
      <c r="D25" s="63"/>
    </row>
    <row r="26" spans="1:4" ht="15.75" customHeight="1">
      <c r="A26" s="111"/>
      <c r="B26" s="115"/>
      <c r="C26" s="116" t="s">
        <v>194</v>
      </c>
      <c r="D26" s="63"/>
    </row>
    <row r="27" spans="1:4" ht="15.75" customHeight="1">
      <c r="A27" s="111"/>
      <c r="B27" s="115"/>
      <c r="C27" s="116" t="s">
        <v>195</v>
      </c>
      <c r="D27" s="63"/>
    </row>
    <row r="28" spans="1:4" ht="15.75" customHeight="1">
      <c r="A28" s="111"/>
      <c r="B28" s="115"/>
      <c r="C28" s="116" t="s">
        <v>196</v>
      </c>
      <c r="D28" s="63"/>
    </row>
    <row r="29" spans="1:4" ht="15.75" customHeight="1">
      <c r="A29" s="111"/>
      <c r="B29" s="115"/>
      <c r="C29" s="116" t="s">
        <v>197</v>
      </c>
      <c r="D29" s="63"/>
    </row>
    <row r="30" spans="1:4" ht="15.75" customHeight="1">
      <c r="A30" s="117"/>
      <c r="B30" s="115"/>
      <c r="C30" s="118"/>
      <c r="D30" s="63"/>
    </row>
    <row r="31" spans="1:4" ht="15.75" customHeight="1">
      <c r="A31" s="117" t="s">
        <v>198</v>
      </c>
      <c r="B31" s="62">
        <f>SUM(B6:B30)</f>
        <v>2949.92</v>
      </c>
      <c r="C31" s="118" t="s">
        <v>199</v>
      </c>
      <c r="D31" s="119">
        <f>SUM(D6:D29)</f>
        <v>2949.92</v>
      </c>
    </row>
    <row r="32" spans="1:4" ht="15.75" customHeight="1">
      <c r="A32" s="117" t="s">
        <v>200</v>
      </c>
      <c r="B32" s="115"/>
      <c r="C32" s="120" t="s">
        <v>201</v>
      </c>
      <c r="D32" s="121"/>
    </row>
    <row r="33" spans="1:4" ht="15.75" customHeight="1">
      <c r="A33" s="117" t="s">
        <v>202</v>
      </c>
      <c r="B33" s="115"/>
      <c r="C33" s="120"/>
      <c r="D33" s="122"/>
    </row>
    <row r="34" spans="1:4" ht="15.75" customHeight="1">
      <c r="A34" s="123" t="s">
        <v>47</v>
      </c>
      <c r="B34" s="82">
        <f>B31+B32+B33</f>
        <v>2949.92</v>
      </c>
      <c r="C34" s="124" t="s">
        <v>203</v>
      </c>
      <c r="D34" s="125">
        <f>D31+D33</f>
        <v>2949.92</v>
      </c>
    </row>
    <row r="35" spans="1:6" ht="24" customHeight="1">
      <c r="A35" s="126" t="s">
        <v>204</v>
      </c>
      <c r="B35" s="127"/>
      <c r="C35" s="127"/>
      <c r="D35" s="127"/>
      <c r="E35" s="127"/>
      <c r="F35" s="127"/>
    </row>
    <row r="36" spans="1:6" ht="24" customHeight="1">
      <c r="A36" s="128" t="s">
        <v>205</v>
      </c>
      <c r="B36" s="129"/>
      <c r="C36" s="129"/>
      <c r="D36" s="129"/>
      <c r="E36" s="129"/>
      <c r="F36" s="129"/>
    </row>
    <row r="37" spans="1:6" ht="24" customHeight="1">
      <c r="A37" s="130" t="s">
        <v>206</v>
      </c>
      <c r="B37" s="127"/>
      <c r="C37" s="127"/>
      <c r="D37" s="127"/>
      <c r="E37" s="127"/>
      <c r="F37" s="127"/>
    </row>
    <row r="38" spans="1:5" ht="24.75" customHeight="1">
      <c r="A38" s="131"/>
      <c r="B38" s="132"/>
      <c r="C38" s="132"/>
      <c r="D38" s="132"/>
      <c r="E38" s="132"/>
    </row>
    <row r="49" ht="11.25">
      <c r="F49" s="133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2023-03-08T01:45:52Z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61B3A0D611414B3D9207D61C45E9CAFE</vt:lpwstr>
  </property>
</Properties>
</file>